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0530"/>
  </bookViews>
  <sheets>
    <sheet name="جامعيين  ذكور " sheetId="2" r:id="rId1"/>
    <sheet name="جامعيات اناث " sheetId="1" r:id="rId2"/>
    <sheet name="دبلوم اناث" sheetId="3" r:id="rId3"/>
    <sheet name="دبلوم ذكور" sheetId="4" r:id="rId4"/>
  </sheets>
  <definedNames>
    <definedName name="_xlnm._FilterDatabase" localSheetId="1" hidden="1">'جامعيات اناث '!$A$1:$AK$37</definedName>
    <definedName name="_xlnm._FilterDatabase" localSheetId="0" hidden="1">'جامعيين  ذكور '!$A$1:$AK$24</definedName>
    <definedName name="_xlnm._FilterDatabase" localSheetId="2" hidden="1">'دبلوم اناث'!$A$1:$AK$15</definedName>
    <definedName name="_xlnm._FilterDatabase" localSheetId="3" hidden="1">'دبلوم ذكور'!$A$1:$AK$3</definedName>
  </definedNames>
  <calcPr calcId="145621"/>
</workbook>
</file>

<file path=xl/calcChain.xml><?xml version="1.0" encoding="utf-8"?>
<calcChain xmlns="http://schemas.openxmlformats.org/spreadsheetml/2006/main">
  <c r="AJ10" i="3" l="1"/>
  <c r="AJ12" i="2"/>
  <c r="AJ13" i="2"/>
  <c r="AJ11" i="2"/>
  <c r="Q10" i="1"/>
  <c r="N10" i="1"/>
  <c r="K10" i="1"/>
  <c r="H10" i="1"/>
  <c r="T10" i="1"/>
  <c r="W10" i="1"/>
  <c r="Z10" i="1"/>
  <c r="AF10" i="1"/>
  <c r="AC10" i="1"/>
  <c r="AJ1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G4" i="3"/>
  <c r="AG5" i="3"/>
  <c r="AG6" i="3"/>
  <c r="AG7" i="3"/>
  <c r="AG8" i="3"/>
  <c r="AG9" i="3"/>
  <c r="AG10" i="3"/>
  <c r="AG11" i="3"/>
  <c r="AG12" i="3"/>
  <c r="AG13" i="3"/>
  <c r="AG14" i="3"/>
  <c r="AG15" i="3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H3" i="2"/>
  <c r="AI3" i="2" s="1"/>
  <c r="AG3" i="2"/>
  <c r="AH3" i="3"/>
  <c r="AI3" i="3" s="1"/>
  <c r="AG3" i="3"/>
  <c r="AH3" i="4"/>
  <c r="AI3" i="4" s="1"/>
  <c r="AG3" i="4"/>
  <c r="AH3" i="1"/>
  <c r="AI3" i="1" s="1"/>
  <c r="AG3" i="1"/>
  <c r="H30" i="1" l="1"/>
  <c r="K30" i="1"/>
  <c r="N30" i="1"/>
  <c r="Q30" i="1"/>
  <c r="T30" i="1"/>
  <c r="W30" i="1"/>
  <c r="Z30" i="1"/>
  <c r="AC30" i="1"/>
  <c r="AF30" i="1"/>
  <c r="AJ30" i="1" l="1"/>
  <c r="AK30" i="1" s="1"/>
  <c r="H11" i="1"/>
  <c r="K11" i="1"/>
  <c r="N11" i="1"/>
  <c r="Q11" i="1"/>
  <c r="T11" i="1"/>
  <c r="W11" i="1"/>
  <c r="Z11" i="1"/>
  <c r="AC11" i="1"/>
  <c r="AF11" i="1"/>
  <c r="H12" i="1"/>
  <c r="K12" i="1"/>
  <c r="N12" i="1"/>
  <c r="Q12" i="1"/>
  <c r="T12" i="1"/>
  <c r="W12" i="1"/>
  <c r="Z12" i="1"/>
  <c r="AC12" i="1"/>
  <c r="AF12" i="1"/>
  <c r="H13" i="1"/>
  <c r="K13" i="1"/>
  <c r="N13" i="1"/>
  <c r="Q13" i="1"/>
  <c r="T13" i="1"/>
  <c r="W13" i="1"/>
  <c r="Z13" i="1"/>
  <c r="AC13" i="1"/>
  <c r="AF13" i="1"/>
  <c r="H14" i="1"/>
  <c r="K14" i="1"/>
  <c r="N14" i="1"/>
  <c r="Q14" i="1"/>
  <c r="T14" i="1"/>
  <c r="W14" i="1"/>
  <c r="Z14" i="1"/>
  <c r="AC14" i="1"/>
  <c r="AF14" i="1"/>
  <c r="H15" i="1"/>
  <c r="K15" i="1"/>
  <c r="N15" i="1"/>
  <c r="Q15" i="1"/>
  <c r="T15" i="1"/>
  <c r="W15" i="1"/>
  <c r="Z15" i="1"/>
  <c r="AC15" i="1"/>
  <c r="AF15" i="1"/>
  <c r="H16" i="1"/>
  <c r="K16" i="1"/>
  <c r="N16" i="1"/>
  <c r="Q16" i="1"/>
  <c r="T16" i="1"/>
  <c r="W16" i="1"/>
  <c r="Z16" i="1"/>
  <c r="AC16" i="1"/>
  <c r="AF16" i="1"/>
  <c r="H17" i="1"/>
  <c r="K17" i="1"/>
  <c r="N17" i="1"/>
  <c r="Q17" i="1"/>
  <c r="T17" i="1"/>
  <c r="W17" i="1"/>
  <c r="Z17" i="1"/>
  <c r="AC17" i="1"/>
  <c r="AF17" i="1"/>
  <c r="H18" i="1"/>
  <c r="K18" i="1"/>
  <c r="N18" i="1"/>
  <c r="Q18" i="1"/>
  <c r="T18" i="1"/>
  <c r="W18" i="1"/>
  <c r="Z18" i="1"/>
  <c r="AC18" i="1"/>
  <c r="AF18" i="1"/>
  <c r="H19" i="1"/>
  <c r="K19" i="1"/>
  <c r="N19" i="1"/>
  <c r="Q19" i="1"/>
  <c r="T19" i="1"/>
  <c r="W19" i="1"/>
  <c r="Z19" i="1"/>
  <c r="AC19" i="1"/>
  <c r="AF19" i="1"/>
  <c r="H20" i="1"/>
  <c r="K20" i="1"/>
  <c r="N20" i="1"/>
  <c r="Q20" i="1"/>
  <c r="T20" i="1"/>
  <c r="W20" i="1"/>
  <c r="Z20" i="1"/>
  <c r="AC20" i="1"/>
  <c r="AF20" i="1"/>
  <c r="H21" i="1"/>
  <c r="N21" i="1"/>
  <c r="Q21" i="1"/>
  <c r="T21" i="1"/>
  <c r="W21" i="1"/>
  <c r="Z21" i="1"/>
  <c r="AC21" i="1"/>
  <c r="AF21" i="1"/>
  <c r="H22" i="1"/>
  <c r="K22" i="1"/>
  <c r="N22" i="1"/>
  <c r="Q22" i="1"/>
  <c r="T22" i="1"/>
  <c r="W22" i="1"/>
  <c r="Z22" i="1"/>
  <c r="AC22" i="1"/>
  <c r="AF22" i="1"/>
  <c r="H23" i="1"/>
  <c r="K23" i="1"/>
  <c r="N23" i="1"/>
  <c r="Q23" i="1"/>
  <c r="T23" i="1"/>
  <c r="W23" i="1"/>
  <c r="Z23" i="1"/>
  <c r="AC23" i="1"/>
  <c r="AF23" i="1"/>
  <c r="H24" i="1"/>
  <c r="K24" i="1"/>
  <c r="N24" i="1"/>
  <c r="Q24" i="1"/>
  <c r="T24" i="1"/>
  <c r="W24" i="1"/>
  <c r="Z24" i="1"/>
  <c r="AC24" i="1"/>
  <c r="AF24" i="1"/>
  <c r="H25" i="1"/>
  <c r="K25" i="1"/>
  <c r="N25" i="1"/>
  <c r="Q25" i="1"/>
  <c r="T25" i="1"/>
  <c r="W25" i="1"/>
  <c r="Z25" i="1"/>
  <c r="AC25" i="1"/>
  <c r="AF25" i="1"/>
  <c r="H26" i="1"/>
  <c r="K26" i="1"/>
  <c r="N26" i="1"/>
  <c r="Q26" i="1"/>
  <c r="T26" i="1"/>
  <c r="W26" i="1"/>
  <c r="Z26" i="1"/>
  <c r="AC26" i="1"/>
  <c r="AF26" i="1"/>
  <c r="H27" i="1"/>
  <c r="K27" i="1"/>
  <c r="N27" i="1"/>
  <c r="Q27" i="1"/>
  <c r="T27" i="1"/>
  <c r="W27" i="1"/>
  <c r="Z27" i="1"/>
  <c r="AC27" i="1"/>
  <c r="AF27" i="1"/>
  <c r="AJ21" i="1" l="1"/>
  <c r="AJ24" i="1"/>
  <c r="AJ16" i="1"/>
  <c r="AK16" i="1" s="1"/>
  <c r="AJ22" i="1"/>
  <c r="AJ15" i="1"/>
  <c r="AK15" i="1" s="1"/>
  <c r="AJ27" i="1"/>
  <c r="AK27" i="1" s="1"/>
  <c r="AJ20" i="1"/>
  <c r="AK20" i="1" s="1"/>
  <c r="AJ13" i="1"/>
  <c r="AJ17" i="1"/>
  <c r="AJ14" i="1"/>
  <c r="AJ26" i="1"/>
  <c r="AJ12" i="1"/>
  <c r="AK12" i="1" s="1"/>
  <c r="AJ23" i="1"/>
  <c r="AJ25" i="1"/>
  <c r="AJ19" i="1"/>
  <c r="AK19" i="1" s="1"/>
  <c r="AJ11" i="1"/>
  <c r="AK11" i="1" s="1"/>
  <c r="AJ18" i="1"/>
  <c r="AK18" i="1" s="1"/>
  <c r="AF3" i="4"/>
  <c r="AC3" i="4"/>
  <c r="Z3" i="4"/>
  <c r="W3" i="4"/>
  <c r="T3" i="4"/>
  <c r="Q3" i="4"/>
  <c r="N3" i="4"/>
  <c r="K3" i="4"/>
  <c r="H3" i="4"/>
  <c r="E3" i="4"/>
  <c r="AF9" i="3"/>
  <c r="AF10" i="3"/>
  <c r="AF11" i="3"/>
  <c r="AF12" i="3"/>
  <c r="AF13" i="3"/>
  <c r="AF14" i="3"/>
  <c r="AF15" i="3"/>
  <c r="AF3" i="3"/>
  <c r="AF4" i="3"/>
  <c r="AF5" i="3"/>
  <c r="AF6" i="3"/>
  <c r="AF7" i="3"/>
  <c r="AF8" i="3"/>
  <c r="AC9" i="3"/>
  <c r="AC10" i="3"/>
  <c r="AC11" i="3"/>
  <c r="AC12" i="3"/>
  <c r="AC13" i="3"/>
  <c r="AC14" i="3"/>
  <c r="AC15" i="3"/>
  <c r="AC3" i="3"/>
  <c r="AC4" i="3"/>
  <c r="AC5" i="3"/>
  <c r="AC6" i="3"/>
  <c r="AC7" i="3"/>
  <c r="AC8" i="3"/>
  <c r="Z9" i="3"/>
  <c r="Z10" i="3"/>
  <c r="Z11" i="3"/>
  <c r="Z12" i="3"/>
  <c r="Z13" i="3"/>
  <c r="Z14" i="3"/>
  <c r="Z15" i="3"/>
  <c r="Z3" i="3"/>
  <c r="Z4" i="3"/>
  <c r="Z5" i="3"/>
  <c r="Z6" i="3"/>
  <c r="Z7" i="3"/>
  <c r="Z8" i="3"/>
  <c r="W9" i="3"/>
  <c r="W10" i="3"/>
  <c r="W11" i="3"/>
  <c r="W12" i="3"/>
  <c r="W13" i="3"/>
  <c r="W14" i="3"/>
  <c r="W15" i="3"/>
  <c r="W3" i="3"/>
  <c r="W4" i="3"/>
  <c r="W5" i="3"/>
  <c r="W6" i="3"/>
  <c r="W7" i="3"/>
  <c r="W8" i="3"/>
  <c r="T7" i="3"/>
  <c r="T8" i="3"/>
  <c r="T9" i="3"/>
  <c r="T10" i="3"/>
  <c r="T11" i="3"/>
  <c r="T12" i="3"/>
  <c r="T13" i="3"/>
  <c r="T14" i="3"/>
  <c r="T15" i="3"/>
  <c r="T3" i="3"/>
  <c r="T4" i="3"/>
  <c r="T5" i="3"/>
  <c r="T6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E7" i="3"/>
  <c r="E8" i="3"/>
  <c r="E9" i="3"/>
  <c r="E10" i="3"/>
  <c r="E11" i="3"/>
  <c r="E12" i="3"/>
  <c r="E13" i="3"/>
  <c r="E14" i="3"/>
  <c r="E15" i="3"/>
  <c r="E3" i="3"/>
  <c r="E4" i="3"/>
  <c r="E5" i="3"/>
  <c r="E6" i="3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AF4" i="1"/>
  <c r="AF5" i="1"/>
  <c r="AF6" i="1"/>
  <c r="AF7" i="1"/>
  <c r="AF8" i="1"/>
  <c r="AF9" i="1"/>
  <c r="AF28" i="1"/>
  <c r="AF29" i="1"/>
  <c r="AF31" i="1"/>
  <c r="AF32" i="1"/>
  <c r="AF33" i="1"/>
  <c r="AF34" i="1"/>
  <c r="AF35" i="1"/>
  <c r="AF36" i="1"/>
  <c r="AF37" i="1"/>
  <c r="AF3" i="1"/>
  <c r="AC4" i="1"/>
  <c r="AC5" i="1"/>
  <c r="AC6" i="1"/>
  <c r="AC7" i="1"/>
  <c r="AC8" i="1"/>
  <c r="AC9" i="1"/>
  <c r="AC28" i="1"/>
  <c r="AC29" i="1"/>
  <c r="AC31" i="1"/>
  <c r="AC32" i="1"/>
  <c r="AC33" i="1"/>
  <c r="AC34" i="1"/>
  <c r="AC35" i="1"/>
  <c r="AC36" i="1"/>
  <c r="AC37" i="1"/>
  <c r="AC3" i="1"/>
  <c r="Z4" i="1"/>
  <c r="Z5" i="1"/>
  <c r="Z6" i="1"/>
  <c r="Z7" i="1"/>
  <c r="Z8" i="1"/>
  <c r="Z9" i="1"/>
  <c r="Z28" i="1"/>
  <c r="Z29" i="1"/>
  <c r="Z31" i="1"/>
  <c r="Z32" i="1"/>
  <c r="Z33" i="1"/>
  <c r="Z34" i="1"/>
  <c r="Z35" i="1"/>
  <c r="Z36" i="1"/>
  <c r="Z37" i="1"/>
  <c r="Z3" i="1"/>
  <c r="W4" i="1"/>
  <c r="W5" i="1"/>
  <c r="W6" i="1"/>
  <c r="W7" i="1"/>
  <c r="W8" i="1"/>
  <c r="W9" i="1"/>
  <c r="W28" i="1"/>
  <c r="W29" i="1"/>
  <c r="W31" i="1"/>
  <c r="W32" i="1"/>
  <c r="W33" i="1"/>
  <c r="W34" i="1"/>
  <c r="W35" i="1"/>
  <c r="W36" i="1"/>
  <c r="W37" i="1"/>
  <c r="W3" i="1"/>
  <c r="T4" i="1"/>
  <c r="T5" i="1"/>
  <c r="T6" i="1"/>
  <c r="T7" i="1"/>
  <c r="T8" i="1"/>
  <c r="T9" i="1"/>
  <c r="T28" i="1"/>
  <c r="T29" i="1"/>
  <c r="T31" i="1"/>
  <c r="T32" i="1"/>
  <c r="T33" i="1"/>
  <c r="T34" i="1"/>
  <c r="T35" i="1"/>
  <c r="T36" i="1"/>
  <c r="T37" i="1"/>
  <c r="T3" i="1"/>
  <c r="Q4" i="1"/>
  <c r="Q5" i="1"/>
  <c r="Q6" i="1"/>
  <c r="Q7" i="1"/>
  <c r="Q8" i="1"/>
  <c r="Q9" i="1"/>
  <c r="Q28" i="1"/>
  <c r="Q29" i="1"/>
  <c r="Q31" i="1"/>
  <c r="Q32" i="1"/>
  <c r="Q33" i="1"/>
  <c r="Q34" i="1"/>
  <c r="Q35" i="1"/>
  <c r="Q36" i="1"/>
  <c r="Q37" i="1"/>
  <c r="Q3" i="1"/>
  <c r="N4" i="1"/>
  <c r="N5" i="1"/>
  <c r="N6" i="1"/>
  <c r="N7" i="1"/>
  <c r="N8" i="1"/>
  <c r="N9" i="1"/>
  <c r="N28" i="1"/>
  <c r="N29" i="1"/>
  <c r="N31" i="1"/>
  <c r="N32" i="1"/>
  <c r="N33" i="1"/>
  <c r="N34" i="1"/>
  <c r="N35" i="1"/>
  <c r="N36" i="1"/>
  <c r="N37" i="1"/>
  <c r="N3" i="1"/>
  <c r="K4" i="1"/>
  <c r="K5" i="1"/>
  <c r="K6" i="1"/>
  <c r="K7" i="1"/>
  <c r="K8" i="1"/>
  <c r="K9" i="1"/>
  <c r="K28" i="1"/>
  <c r="K29" i="1"/>
  <c r="K31" i="1"/>
  <c r="K32" i="1"/>
  <c r="K33" i="1"/>
  <c r="K34" i="1"/>
  <c r="K35" i="1"/>
  <c r="K36" i="1"/>
  <c r="K37" i="1"/>
  <c r="K3" i="1"/>
  <c r="H4" i="1"/>
  <c r="H5" i="1"/>
  <c r="H6" i="1"/>
  <c r="H7" i="1"/>
  <c r="H8" i="1"/>
  <c r="H9" i="1"/>
  <c r="H28" i="1"/>
  <c r="H29" i="1"/>
  <c r="H31" i="1"/>
  <c r="H32" i="1"/>
  <c r="H33" i="1"/>
  <c r="H34" i="1"/>
  <c r="H35" i="1"/>
  <c r="H36" i="1"/>
  <c r="H37" i="1"/>
  <c r="H3" i="1"/>
  <c r="E3" i="1"/>
  <c r="AJ3" i="3" l="1"/>
  <c r="AJ12" i="3"/>
  <c r="AK12" i="3" s="1"/>
  <c r="AJ37" i="1"/>
  <c r="AK37" i="1" s="1"/>
  <c r="AJ4" i="1"/>
  <c r="AK4" i="1" s="1"/>
  <c r="AJ33" i="1"/>
  <c r="AK33" i="1" s="1"/>
  <c r="AJ32" i="1"/>
  <c r="AK32" i="1" s="1"/>
  <c r="AJ7" i="1"/>
  <c r="AK7" i="1" s="1"/>
  <c r="AJ29" i="1"/>
  <c r="AK29" i="1" s="1"/>
  <c r="AJ36" i="1"/>
  <c r="AK36" i="1" s="1"/>
  <c r="AJ35" i="1"/>
  <c r="AJ28" i="1"/>
  <c r="AK28" i="1" s="1"/>
  <c r="AJ15" i="3"/>
  <c r="AK15" i="3" s="1"/>
  <c r="AJ24" i="2"/>
  <c r="AK24" i="2" s="1"/>
  <c r="AJ5" i="2"/>
  <c r="AK5" i="2" s="1"/>
  <c r="AJ6" i="3"/>
  <c r="AJ14" i="3"/>
  <c r="AK14" i="3" s="1"/>
  <c r="AJ6" i="1"/>
  <c r="AK6" i="1" s="1"/>
  <c r="AJ7" i="3"/>
  <c r="AJ3" i="4"/>
  <c r="AK3" i="4" s="1"/>
  <c r="AJ3" i="1"/>
  <c r="AJ34" i="1"/>
  <c r="AK34" i="1" s="1"/>
  <c r="AJ8" i="1"/>
  <c r="AK8" i="1" s="1"/>
  <c r="AJ9" i="3"/>
  <c r="AJ9" i="1"/>
  <c r="AJ23" i="2"/>
  <c r="AK23" i="2" s="1"/>
  <c r="AJ17" i="2"/>
  <c r="AK17" i="2" s="1"/>
  <c r="AJ4" i="2"/>
  <c r="AK4" i="2" s="1"/>
  <c r="AJ5" i="3"/>
  <c r="AJ16" i="2"/>
  <c r="AK16" i="2" s="1"/>
  <c r="AJ3" i="2"/>
  <c r="AK3" i="2" s="1"/>
  <c r="AJ4" i="3"/>
  <c r="AJ13" i="3"/>
  <c r="AK13" i="3" s="1"/>
  <c r="AJ8" i="3"/>
  <c r="AJ22" i="2"/>
  <c r="AK22" i="2" s="1"/>
  <c r="AJ15" i="2"/>
  <c r="AK15" i="2" s="1"/>
  <c r="AJ10" i="2"/>
  <c r="AK10" i="2" s="1"/>
  <c r="AJ31" i="1"/>
  <c r="AK31" i="1" s="1"/>
  <c r="AJ5" i="1"/>
  <c r="AK5" i="1" s="1"/>
  <c r="AJ21" i="2"/>
  <c r="AK21" i="2" s="1"/>
  <c r="AJ14" i="2"/>
  <c r="AK14" i="2" s="1"/>
  <c r="AJ9" i="2"/>
  <c r="AK9" i="2" s="1"/>
  <c r="AJ20" i="2"/>
  <c r="AK20" i="2" s="1"/>
  <c r="AK13" i="2"/>
  <c r="AJ8" i="2"/>
  <c r="AK8" i="2" s="1"/>
  <c r="AJ19" i="2"/>
  <c r="AK19" i="2" s="1"/>
  <c r="AJ7" i="2"/>
  <c r="AJ11" i="3"/>
  <c r="AK11" i="3" s="1"/>
  <c r="AJ18" i="2"/>
  <c r="AK18" i="2" s="1"/>
  <c r="AJ6" i="2"/>
</calcChain>
</file>

<file path=xl/sharedStrings.xml><?xml version="1.0" encoding="utf-8"?>
<sst xmlns="http://schemas.openxmlformats.org/spreadsheetml/2006/main" count="305" uniqueCount="81">
  <si>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</si>
  <si>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</si>
  <si>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</si>
  <si>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</si>
  <si>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</si>
  <si>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</si>
  <si>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</si>
  <si>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</si>
  <si>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</si>
  <si>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</si>
  <si>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</si>
  <si>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</si>
  <si>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متقدم</t>
  </si>
  <si>
    <t>معين</t>
  </si>
  <si>
    <t>النسبة (معين / متقدم)</t>
  </si>
  <si>
    <t>تعليمية</t>
  </si>
  <si>
    <t xml:space="preserve">احياء       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</si>
  <si>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</si>
  <si>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</si>
  <si>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</si>
  <si>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</si>
  <si>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</si>
  <si>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</si>
  <si>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</si>
  <si>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</si>
  <si>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</si>
  <si>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</si>
  <si>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</si>
  <si>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</si>
  <si>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>فيزياء</t>
  </si>
  <si>
    <t xml:space="preserve">كيمياء                                                      </t>
  </si>
  <si>
    <t xml:space="preserve">مكتبات وتوثيق+مصادر تعليميةومكتبات                          </t>
  </si>
  <si>
    <t>طبية</t>
  </si>
  <si>
    <t xml:space="preserve">تمريض                                                       </t>
  </si>
  <si>
    <t xml:space="preserve">صيدله                                                       </t>
  </si>
  <si>
    <t xml:space="preserve">مختبرات وتحاليل طبية                                        </t>
  </si>
  <si>
    <t>هندسية</t>
  </si>
  <si>
    <t>الهندسة الانشائية (الجامعيون)</t>
  </si>
  <si>
    <t xml:space="preserve">الهندسة الكيماوية                                           </t>
  </si>
  <si>
    <t xml:space="preserve">الهندسة الميكانيكية                                         </t>
  </si>
  <si>
    <t>هندسة البيئة ( من شعبة الهندسة الكيماوية )</t>
  </si>
  <si>
    <t xml:space="preserve">هندسة الحاسبات الالكترونية                                  </t>
  </si>
  <si>
    <t>تجارية ومالية</t>
  </si>
  <si>
    <t xml:space="preserve">اقتصاد                                                      </t>
  </si>
  <si>
    <t xml:space="preserve">تأمين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</si>
  <si>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</si>
  <si>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</si>
  <si>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</si>
  <si>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إدارية</t>
  </si>
  <si>
    <t xml:space="preserve">ادارة اعمال                                                 </t>
  </si>
  <si>
    <t xml:space="preserve">ادارةالمكاتب والمعلومات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</si>
  <si>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</si>
  <si>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</si>
  <si>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</si>
  <si>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 xml:space="preserve">اثار 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</si>
  <si>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</si>
  <si>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</si>
  <si>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 xml:space="preserve">تربية ابتدائية وطفل                                         </t>
  </si>
  <si>
    <t xml:space="preserve">احصاء وسجل طبي وسكرتاريا طبية                               </t>
  </si>
  <si>
    <t xml:space="preserve">مخزون طلبات التوظيف  التراكمي </t>
  </si>
  <si>
    <t>تصنيف التخصص</t>
  </si>
  <si>
    <t xml:space="preserve">*بالرغم من محدودية الطلب عليها في القطاع العام، يجدها  الديوان الخيار الافضل لابنائنا الطلبة مستقبلا، لكونها تتواءم مع توقعات الطلب في سوق العمل الداخلي والخارجي وتطوراته. </t>
  </si>
  <si>
    <t>*</t>
  </si>
  <si>
    <t>مهن أخرى</t>
  </si>
  <si>
    <t>مؤشرات العرض والطلب جامعيات إناث/ البادية الجنوبية</t>
  </si>
  <si>
    <t>مؤشرات العرض والطلب جامعيون ذكور/ البادية الجنوبية</t>
  </si>
  <si>
    <t>مؤشرات العرض والطلب دبلوم اناث/ البادية الجنوبية</t>
  </si>
  <si>
    <t>مؤشرات العرض والطلب دبلوم ذكور/ البادية الجنوبية</t>
  </si>
  <si>
    <t>تربية مهنية</t>
  </si>
  <si>
    <t>أخرى</t>
  </si>
  <si>
    <t>مجموع المعينين (2011-2020)</t>
  </si>
  <si>
    <t>متوسط عدد المعينين (2011-2020)</t>
  </si>
  <si>
    <t>متوسط نسبة التعيين (2011-2020)</t>
  </si>
  <si>
    <t>راكد</t>
  </si>
  <si>
    <t>مشبع</t>
  </si>
  <si>
    <t>مطلوب</t>
  </si>
  <si>
    <t>مجموع المعينين
 (2011-2020)</t>
  </si>
  <si>
    <t>متوسط عدد المعينين 
(2011-2020)</t>
  </si>
  <si>
    <t>متوسط نسبة التعيين 
(2011-2020)</t>
  </si>
  <si>
    <t>مجموع المعينين 
(2011-2020)</t>
  </si>
  <si>
    <t>متوسط نسبة التعيين
 (2011-2020)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</si>
</sst>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rightToLeft="1" tabSelected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15.42578125" customWidth="1"/>
    <col min="2" max="2" width="18.28515625" customWidth="1"/>
    <col min="3" max="32" width="9.140625" hidden="1" customWidth="1"/>
    <col min="33" max="33" width="8.42578125" customWidth="1"/>
    <col min="34" max="34" width="13" customWidth="1"/>
    <col min="35" max="35" width="10.5703125" customWidth="1"/>
    <col min="36" max="36" width="13.5703125" hidden="1" customWidth="1"/>
  </cols>
  <sheetData>
    <row r="1" spans="1:37" ht="14.25" customHeight="1" x14ac:dyDescent="0.25">
      <c r="A1" s="21" t="s">
        <v>10</v>
      </c>
      <c r="B1" s="21" t="s">
        <v>11</v>
      </c>
      <c r="C1" s="18">
        <v>2020</v>
      </c>
      <c r="D1" s="19"/>
      <c r="E1" s="19"/>
      <c r="F1" s="18" t="s">
        <v>1</v>
      </c>
      <c r="G1" s="19"/>
      <c r="H1" s="19"/>
      <c r="I1" s="18" t="s">
        <v>2</v>
      </c>
      <c r="J1" s="19"/>
      <c r="K1" s="19"/>
      <c r="L1" s="18" t="s">
        <v>3</v>
      </c>
      <c r="M1" s="19"/>
      <c r="N1" s="19"/>
      <c r="O1" s="18" t="s">
        <v>4</v>
      </c>
      <c r="P1" s="19"/>
      <c r="Q1" s="19"/>
      <c r="R1" s="18" t="s">
        <v>5</v>
      </c>
      <c r="S1" s="19"/>
      <c r="T1" s="19"/>
      <c r="U1" s="18" t="s">
        <v>6</v>
      </c>
      <c r="V1" s="19"/>
      <c r="W1" s="19"/>
      <c r="X1" s="18" t="s">
        <v>7</v>
      </c>
      <c r="Y1" s="19"/>
      <c r="Z1" s="19"/>
      <c r="AA1" s="18" t="s">
        <v>8</v>
      </c>
      <c r="AB1" s="19"/>
      <c r="AC1" s="19"/>
      <c r="AD1" s="18" t="s">
        <v>9</v>
      </c>
      <c r="AE1" s="19"/>
      <c r="AF1" s="19"/>
      <c r="AG1" s="27" t="s">
        <v>65</v>
      </c>
      <c r="AH1" s="28"/>
      <c r="AI1" s="28"/>
      <c r="AJ1" s="28"/>
      <c r="AK1" s="29"/>
    </row>
    <row r="2" spans="1:37" ht="60" x14ac:dyDescent="0.25">
      <c r="A2" s="22"/>
      <c r="B2" s="22"/>
      <c r="C2" s="17" t="s">
        <v>12</v>
      </c>
      <c r="D2" s="17" t="s">
        <v>13</v>
      </c>
      <c r="E2" s="17" t="s">
        <v>14</v>
      </c>
      <c r="F2" s="17" t="s">
        <v>12</v>
      </c>
      <c r="G2" s="17" t="s">
        <v>13</v>
      </c>
      <c r="H2" s="17" t="s">
        <v>14</v>
      </c>
      <c r="I2" s="17" t="s">
        <v>12</v>
      </c>
      <c r="J2" s="17" t="s">
        <v>13</v>
      </c>
      <c r="K2" s="17" t="s">
        <v>14</v>
      </c>
      <c r="L2" s="17" t="s">
        <v>12</v>
      </c>
      <c r="M2" s="17" t="s">
        <v>13</v>
      </c>
      <c r="N2" s="17" t="s">
        <v>14</v>
      </c>
      <c r="O2" s="17" t="s">
        <v>12</v>
      </c>
      <c r="P2" s="17" t="s">
        <v>13</v>
      </c>
      <c r="Q2" s="17" t="s">
        <v>14</v>
      </c>
      <c r="R2" s="17" t="s">
        <v>12</v>
      </c>
      <c r="S2" s="17" t="s">
        <v>13</v>
      </c>
      <c r="T2" s="17" t="s">
        <v>14</v>
      </c>
      <c r="U2" s="17" t="s">
        <v>12</v>
      </c>
      <c r="V2" s="17" t="s">
        <v>13</v>
      </c>
      <c r="W2" s="17" t="s">
        <v>14</v>
      </c>
      <c r="X2" s="17" t="s">
        <v>12</v>
      </c>
      <c r="Y2" s="17" t="s">
        <v>13</v>
      </c>
      <c r="Z2" s="17" t="s">
        <v>14</v>
      </c>
      <c r="AA2" s="17" t="s">
        <v>12</v>
      </c>
      <c r="AB2" s="17" t="s">
        <v>13</v>
      </c>
      <c r="AC2" s="17" t="s">
        <v>14</v>
      </c>
      <c r="AD2" s="17" t="s">
        <v>12</v>
      </c>
      <c r="AE2" s="17" t="s">
        <v>13</v>
      </c>
      <c r="AF2" s="17" t="s">
        <v>14</v>
      </c>
      <c r="AG2" s="10" t="s">
        <v>59</v>
      </c>
      <c r="AH2" s="10" t="s">
        <v>76</v>
      </c>
      <c r="AI2" s="10" t="s">
        <v>77</v>
      </c>
      <c r="AJ2" s="10" t="s">
        <v>72</v>
      </c>
      <c r="AK2" s="10" t="s">
        <v>60</v>
      </c>
    </row>
    <row r="3" spans="1:37" s="7" customFormat="1" ht="15" customHeight="1" x14ac:dyDescent="0.25">
      <c r="A3" s="20" t="s">
        <v>15</v>
      </c>
      <c r="B3" s="1" t="s">
        <v>19</v>
      </c>
      <c r="C3" s="2">
        <v>10</v>
      </c>
      <c r="D3" s="2">
        <v>0</v>
      </c>
      <c r="E3" s="4">
        <f t="shared" ref="E3:E13" si="0">D3/C3</f>
        <v>0</v>
      </c>
      <c r="F3" s="2">
        <v>5</v>
      </c>
      <c r="G3" s="2">
        <v>0</v>
      </c>
      <c r="H3" s="4">
        <f t="shared" ref="H3:H13" si="1">G3/F3</f>
        <v>0</v>
      </c>
      <c r="I3" s="2">
        <v>4</v>
      </c>
      <c r="J3" s="2">
        <v>0</v>
      </c>
      <c r="K3" s="4">
        <f t="shared" ref="K3:K13" si="2">J3/I3</f>
        <v>0</v>
      </c>
      <c r="L3" s="2">
        <v>2</v>
      </c>
      <c r="M3" s="2">
        <v>0</v>
      </c>
      <c r="N3" s="4">
        <f t="shared" ref="N3:N13" si="3">M3/L3</f>
        <v>0</v>
      </c>
      <c r="O3" s="2">
        <v>3</v>
      </c>
      <c r="P3" s="2">
        <v>0</v>
      </c>
      <c r="Q3" s="4">
        <f t="shared" ref="Q3:Q13" si="4">P3/O3</f>
        <v>0</v>
      </c>
      <c r="R3" s="2">
        <v>5</v>
      </c>
      <c r="S3" s="2">
        <v>2</v>
      </c>
      <c r="T3" s="4">
        <f t="shared" ref="T3:T13" si="5">S3/R3</f>
        <v>0.4</v>
      </c>
      <c r="U3" s="2">
        <v>3</v>
      </c>
      <c r="V3" s="2">
        <v>2</v>
      </c>
      <c r="W3" s="4">
        <f t="shared" ref="W3:W13" si="6">V3/U3</f>
        <v>0.66666666666666663</v>
      </c>
      <c r="X3" s="2">
        <v>4</v>
      </c>
      <c r="Y3" s="2">
        <v>3</v>
      </c>
      <c r="Z3" s="4">
        <f t="shared" ref="Z3:Z13" si="7">Y3/X3</f>
        <v>0.75</v>
      </c>
      <c r="AA3" s="2">
        <v>7</v>
      </c>
      <c r="AB3" s="2">
        <v>1</v>
      </c>
      <c r="AC3" s="4">
        <f t="shared" ref="AC3:AC13" si="8">AB3/AA3</f>
        <v>0.14285714285714285</v>
      </c>
      <c r="AD3" s="2">
        <v>7</v>
      </c>
      <c r="AE3" s="2">
        <v>0</v>
      </c>
      <c r="AF3" s="4">
        <f t="shared" ref="AF3:AF13" si="9">AE3/AD3</f>
        <v>0</v>
      </c>
      <c r="AG3" s="2">
        <f>C3</f>
        <v>10</v>
      </c>
      <c r="AH3" s="2">
        <f>SUM(D3,G3,J3,M3,P3,S3,V3,Y3,AB3,AE3)</f>
        <v>8</v>
      </c>
      <c r="AI3" s="2">
        <f>ROUND(AH3/10,0)</f>
        <v>1</v>
      </c>
      <c r="AJ3" s="16">
        <f>AVERAGE(E3,H3,K3,N3,Q3,T3,W3,Z3,AC3,AF3)</f>
        <v>0.19595238095238093</v>
      </c>
      <c r="AK3" s="6" t="str">
        <f>IF(AJ3&lt;0.01,"راكد",IF(AJ3&lt;0.15,"مشبع","مطلوب"))</f>
        <v>مطلوب</v>
      </c>
    </row>
    <row r="4" spans="1:37" s="7" customFormat="1" ht="15" customHeight="1" x14ac:dyDescent="0.25">
      <c r="A4" s="20"/>
      <c r="B4" s="1" t="s">
        <v>20</v>
      </c>
      <c r="C4" s="2">
        <v>12</v>
      </c>
      <c r="D4" s="2">
        <v>0</v>
      </c>
      <c r="E4" s="4">
        <f t="shared" si="0"/>
        <v>0</v>
      </c>
      <c r="F4" s="2">
        <v>6</v>
      </c>
      <c r="G4" s="2">
        <v>0</v>
      </c>
      <c r="H4" s="4">
        <f t="shared" si="1"/>
        <v>0</v>
      </c>
      <c r="I4" s="2">
        <v>6</v>
      </c>
      <c r="J4" s="2">
        <v>0</v>
      </c>
      <c r="K4" s="4">
        <f t="shared" si="2"/>
        <v>0</v>
      </c>
      <c r="L4" s="2">
        <v>10</v>
      </c>
      <c r="M4" s="2">
        <v>0</v>
      </c>
      <c r="N4" s="4">
        <f t="shared" si="3"/>
        <v>0</v>
      </c>
      <c r="O4" s="2">
        <v>12</v>
      </c>
      <c r="P4" s="2">
        <v>0</v>
      </c>
      <c r="Q4" s="4">
        <f t="shared" si="4"/>
        <v>0</v>
      </c>
      <c r="R4" s="2">
        <v>10</v>
      </c>
      <c r="S4" s="2">
        <v>1</v>
      </c>
      <c r="T4" s="4">
        <f t="shared" si="5"/>
        <v>0.1</v>
      </c>
      <c r="U4" s="2">
        <v>14</v>
      </c>
      <c r="V4" s="2">
        <v>0</v>
      </c>
      <c r="W4" s="4">
        <f t="shared" si="6"/>
        <v>0</v>
      </c>
      <c r="X4" s="2">
        <v>16</v>
      </c>
      <c r="Y4" s="2">
        <v>0</v>
      </c>
      <c r="Z4" s="4">
        <f t="shared" si="7"/>
        <v>0</v>
      </c>
      <c r="AA4" s="2">
        <v>18</v>
      </c>
      <c r="AB4" s="2">
        <v>3</v>
      </c>
      <c r="AC4" s="4">
        <f t="shared" si="8"/>
        <v>0.16666666666666666</v>
      </c>
      <c r="AD4" s="2">
        <v>17</v>
      </c>
      <c r="AE4" s="2">
        <v>2</v>
      </c>
      <c r="AF4" s="4">
        <f t="shared" si="9"/>
        <v>0.11764705882352941</v>
      </c>
      <c r="AG4" s="2">
        <f t="shared" ref="AG4:AG24" si="10">C4</f>
        <v>12</v>
      </c>
      <c r="AH4" s="2">
        <f t="shared" ref="AH4:AH24" si="11">SUM(D4,G4,J4,M4,P4,S4,V4,Y4,AB4,AE4)</f>
        <v>6</v>
      </c>
      <c r="AI4" s="2">
        <f t="shared" ref="AI4:AI24" si="12">ROUND(AH4/10,0)</f>
        <v>1</v>
      </c>
      <c r="AJ4" s="16">
        <f t="shared" ref="AJ4:AJ24" si="13">AVERAGE(E4,H4,K4,N4,Q4,T4,W4,Z4,AC4,AF4)</f>
        <v>3.8431372549019606E-2</v>
      </c>
      <c r="AK4" s="6" t="str">
        <f t="shared" ref="AK4:AK10" si="14">IF(AJ4&lt;0.01,"راكد",IF(AJ4&lt;0.15,"مشبع","مطلوب"))</f>
        <v>مشبع</v>
      </c>
    </row>
    <row r="5" spans="1:37" s="7" customFormat="1" ht="15" customHeight="1" x14ac:dyDescent="0.25">
      <c r="A5" s="20"/>
      <c r="B5" s="1" t="s">
        <v>21</v>
      </c>
      <c r="C5" s="2">
        <v>61</v>
      </c>
      <c r="D5" s="2">
        <v>0</v>
      </c>
      <c r="E5" s="4">
        <f t="shared" si="0"/>
        <v>0</v>
      </c>
      <c r="F5" s="2">
        <v>15</v>
      </c>
      <c r="G5" s="2">
        <v>6</v>
      </c>
      <c r="H5" s="4">
        <f t="shared" si="1"/>
        <v>0.4</v>
      </c>
      <c r="I5" s="2">
        <v>11</v>
      </c>
      <c r="J5" s="2">
        <v>6</v>
      </c>
      <c r="K5" s="4">
        <f t="shared" si="2"/>
        <v>0.54545454545454541</v>
      </c>
      <c r="L5" s="2">
        <v>16</v>
      </c>
      <c r="M5" s="2">
        <v>6</v>
      </c>
      <c r="N5" s="4">
        <f t="shared" si="3"/>
        <v>0.375</v>
      </c>
      <c r="O5" s="2">
        <v>12</v>
      </c>
      <c r="P5" s="2">
        <v>0</v>
      </c>
      <c r="Q5" s="4">
        <f t="shared" si="4"/>
        <v>0</v>
      </c>
      <c r="R5" s="2">
        <v>26</v>
      </c>
      <c r="S5" s="2">
        <v>0</v>
      </c>
      <c r="T5" s="4">
        <f t="shared" si="5"/>
        <v>0</v>
      </c>
      <c r="U5" s="2">
        <v>37</v>
      </c>
      <c r="V5" s="2">
        <v>1</v>
      </c>
      <c r="W5" s="4">
        <f t="shared" si="6"/>
        <v>2.7027027027027029E-2</v>
      </c>
      <c r="X5" s="2">
        <v>62</v>
      </c>
      <c r="Y5" s="2">
        <v>4</v>
      </c>
      <c r="Z5" s="4">
        <f t="shared" si="7"/>
        <v>6.4516129032258063E-2</v>
      </c>
      <c r="AA5" s="2">
        <v>65</v>
      </c>
      <c r="AB5" s="2">
        <v>1</v>
      </c>
      <c r="AC5" s="4">
        <f t="shared" si="8"/>
        <v>1.5384615384615385E-2</v>
      </c>
      <c r="AD5" s="2">
        <v>71</v>
      </c>
      <c r="AE5" s="2">
        <v>2</v>
      </c>
      <c r="AF5" s="4">
        <f t="shared" si="9"/>
        <v>2.8169014084507043E-2</v>
      </c>
      <c r="AG5" s="2">
        <f t="shared" si="10"/>
        <v>61</v>
      </c>
      <c r="AH5" s="2">
        <f t="shared" si="11"/>
        <v>26</v>
      </c>
      <c r="AI5" s="2">
        <f t="shared" si="12"/>
        <v>3</v>
      </c>
      <c r="AJ5" s="16">
        <f t="shared" si="13"/>
        <v>0.14555513309829526</v>
      </c>
      <c r="AK5" s="6" t="str">
        <f t="shared" si="14"/>
        <v>مشبع</v>
      </c>
    </row>
    <row r="6" spans="1:37" s="7" customFormat="1" ht="15" customHeight="1" x14ac:dyDescent="0.25">
      <c r="A6" s="20"/>
      <c r="B6" s="1" t="s">
        <v>23</v>
      </c>
      <c r="C6" s="2">
        <v>42</v>
      </c>
      <c r="D6" s="2">
        <v>0</v>
      </c>
      <c r="E6" s="4">
        <f t="shared" si="0"/>
        <v>0</v>
      </c>
      <c r="F6" s="2">
        <v>10</v>
      </c>
      <c r="G6" s="2">
        <v>2</v>
      </c>
      <c r="H6" s="4">
        <f t="shared" si="1"/>
        <v>0.2</v>
      </c>
      <c r="I6" s="2">
        <v>14</v>
      </c>
      <c r="J6" s="2">
        <v>4</v>
      </c>
      <c r="K6" s="4">
        <f t="shared" si="2"/>
        <v>0.2857142857142857</v>
      </c>
      <c r="L6" s="2">
        <v>23</v>
      </c>
      <c r="M6" s="2">
        <v>5</v>
      </c>
      <c r="N6" s="4">
        <f t="shared" si="3"/>
        <v>0.21739130434782608</v>
      </c>
      <c r="O6" s="2">
        <v>31</v>
      </c>
      <c r="P6" s="2">
        <v>0</v>
      </c>
      <c r="Q6" s="4">
        <f t="shared" si="4"/>
        <v>0</v>
      </c>
      <c r="R6" s="2">
        <v>30</v>
      </c>
      <c r="S6" s="2">
        <v>2</v>
      </c>
      <c r="T6" s="4">
        <f t="shared" si="5"/>
        <v>6.6666666666666666E-2</v>
      </c>
      <c r="U6" s="2">
        <v>33</v>
      </c>
      <c r="V6" s="2">
        <v>1</v>
      </c>
      <c r="W6" s="4">
        <f t="shared" si="6"/>
        <v>3.0303030303030304E-2</v>
      </c>
      <c r="X6" s="2">
        <v>45</v>
      </c>
      <c r="Y6" s="2">
        <v>1</v>
      </c>
      <c r="Z6" s="4">
        <f t="shared" si="7"/>
        <v>2.2222222222222223E-2</v>
      </c>
      <c r="AA6" s="2">
        <v>53</v>
      </c>
      <c r="AB6" s="2">
        <v>1</v>
      </c>
      <c r="AC6" s="4">
        <f t="shared" si="8"/>
        <v>1.8867924528301886E-2</v>
      </c>
      <c r="AD6" s="2">
        <v>58</v>
      </c>
      <c r="AE6" s="2">
        <v>3</v>
      </c>
      <c r="AF6" s="4">
        <f t="shared" si="9"/>
        <v>5.1724137931034482E-2</v>
      </c>
      <c r="AG6" s="2">
        <f t="shared" si="10"/>
        <v>42</v>
      </c>
      <c r="AH6" s="2">
        <f t="shared" si="11"/>
        <v>19</v>
      </c>
      <c r="AI6" s="2">
        <f t="shared" si="12"/>
        <v>2</v>
      </c>
      <c r="AJ6" s="16">
        <f t="shared" si="13"/>
        <v>8.9288957171336739E-2</v>
      </c>
      <c r="AK6" s="6" t="s">
        <v>73</v>
      </c>
    </row>
    <row r="7" spans="1:37" s="7" customFormat="1" ht="15" customHeight="1" x14ac:dyDescent="0.25">
      <c r="A7" s="20"/>
      <c r="B7" s="1" t="s">
        <v>24</v>
      </c>
      <c r="C7" s="2">
        <v>27</v>
      </c>
      <c r="D7" s="2">
        <v>0</v>
      </c>
      <c r="E7" s="4">
        <f t="shared" si="0"/>
        <v>0</v>
      </c>
      <c r="F7" s="2">
        <v>2</v>
      </c>
      <c r="G7" s="2">
        <v>0</v>
      </c>
      <c r="H7" s="4">
        <f t="shared" si="1"/>
        <v>0</v>
      </c>
      <c r="I7" s="2">
        <v>3</v>
      </c>
      <c r="J7" s="2">
        <v>2</v>
      </c>
      <c r="K7" s="4">
        <f t="shared" si="2"/>
        <v>0.66666666666666663</v>
      </c>
      <c r="L7" s="2">
        <v>3</v>
      </c>
      <c r="M7" s="2">
        <v>2</v>
      </c>
      <c r="N7" s="4">
        <f t="shared" si="3"/>
        <v>0.66666666666666663</v>
      </c>
      <c r="O7" s="2">
        <v>5</v>
      </c>
      <c r="P7" s="2">
        <v>3</v>
      </c>
      <c r="Q7" s="4">
        <f t="shared" si="4"/>
        <v>0.6</v>
      </c>
      <c r="R7" s="2">
        <v>2</v>
      </c>
      <c r="S7" s="2">
        <v>1</v>
      </c>
      <c r="T7" s="4">
        <f t="shared" si="5"/>
        <v>0.5</v>
      </c>
      <c r="U7" s="2">
        <v>8</v>
      </c>
      <c r="V7" s="2">
        <v>4</v>
      </c>
      <c r="W7" s="4">
        <f t="shared" si="6"/>
        <v>0.5</v>
      </c>
      <c r="X7" s="2">
        <v>20</v>
      </c>
      <c r="Y7" s="2">
        <v>5</v>
      </c>
      <c r="Z7" s="4">
        <f t="shared" si="7"/>
        <v>0.25</v>
      </c>
      <c r="AA7" s="2">
        <v>34</v>
      </c>
      <c r="AB7" s="2">
        <v>4</v>
      </c>
      <c r="AC7" s="4">
        <f t="shared" si="8"/>
        <v>0.11764705882352941</v>
      </c>
      <c r="AD7" s="2">
        <v>36</v>
      </c>
      <c r="AE7" s="2">
        <v>0</v>
      </c>
      <c r="AF7" s="4">
        <f t="shared" si="9"/>
        <v>0</v>
      </c>
      <c r="AG7" s="2">
        <f t="shared" si="10"/>
        <v>27</v>
      </c>
      <c r="AH7" s="2">
        <f t="shared" si="11"/>
        <v>21</v>
      </c>
      <c r="AI7" s="2">
        <f t="shared" si="12"/>
        <v>2</v>
      </c>
      <c r="AJ7" s="16">
        <f t="shared" si="13"/>
        <v>0.33009803921568626</v>
      </c>
      <c r="AK7" s="6" t="s">
        <v>74</v>
      </c>
    </row>
    <row r="8" spans="1:37" s="7" customFormat="1" ht="15" customHeight="1" x14ac:dyDescent="0.25">
      <c r="A8" s="20"/>
      <c r="B8" s="1" t="s">
        <v>27</v>
      </c>
      <c r="C8" s="2">
        <v>15</v>
      </c>
      <c r="D8" s="2">
        <v>1</v>
      </c>
      <c r="E8" s="4">
        <f t="shared" si="0"/>
        <v>6.6666666666666666E-2</v>
      </c>
      <c r="F8" s="2">
        <v>6</v>
      </c>
      <c r="G8" s="2">
        <v>0</v>
      </c>
      <c r="H8" s="4">
        <f t="shared" si="1"/>
        <v>0</v>
      </c>
      <c r="I8" s="2">
        <v>4</v>
      </c>
      <c r="J8" s="2">
        <v>1</v>
      </c>
      <c r="K8" s="4">
        <f t="shared" si="2"/>
        <v>0.25</v>
      </c>
      <c r="L8" s="2">
        <v>5</v>
      </c>
      <c r="M8" s="2">
        <v>0</v>
      </c>
      <c r="N8" s="4">
        <f t="shared" si="3"/>
        <v>0</v>
      </c>
      <c r="O8" s="2">
        <v>8</v>
      </c>
      <c r="P8" s="2">
        <v>0</v>
      </c>
      <c r="Q8" s="4">
        <f t="shared" si="4"/>
        <v>0</v>
      </c>
      <c r="R8" s="2">
        <v>6</v>
      </c>
      <c r="S8" s="2">
        <v>2</v>
      </c>
      <c r="T8" s="4">
        <f t="shared" si="5"/>
        <v>0.33333333333333331</v>
      </c>
      <c r="U8" s="2">
        <v>8</v>
      </c>
      <c r="V8" s="2">
        <v>0</v>
      </c>
      <c r="W8" s="4">
        <f t="shared" si="6"/>
        <v>0</v>
      </c>
      <c r="X8" s="2">
        <v>11</v>
      </c>
      <c r="Y8" s="2">
        <v>0</v>
      </c>
      <c r="Z8" s="4">
        <f t="shared" si="7"/>
        <v>0</v>
      </c>
      <c r="AA8" s="2">
        <v>14</v>
      </c>
      <c r="AB8" s="2">
        <v>1</v>
      </c>
      <c r="AC8" s="4">
        <f t="shared" si="8"/>
        <v>7.1428571428571425E-2</v>
      </c>
      <c r="AD8" s="2">
        <v>14</v>
      </c>
      <c r="AE8" s="2">
        <v>0</v>
      </c>
      <c r="AF8" s="4">
        <f t="shared" si="9"/>
        <v>0</v>
      </c>
      <c r="AG8" s="2">
        <f t="shared" si="10"/>
        <v>15</v>
      </c>
      <c r="AH8" s="2">
        <f t="shared" si="11"/>
        <v>5</v>
      </c>
      <c r="AI8" s="2">
        <f t="shared" si="12"/>
        <v>1</v>
      </c>
      <c r="AJ8" s="16">
        <f t="shared" si="13"/>
        <v>7.2142857142857134E-2</v>
      </c>
      <c r="AK8" s="6" t="str">
        <f t="shared" si="14"/>
        <v>مشبع</v>
      </c>
    </row>
    <row r="9" spans="1:37" s="7" customFormat="1" ht="15" customHeight="1" x14ac:dyDescent="0.25">
      <c r="A9" s="20"/>
      <c r="B9" s="1" t="s">
        <v>30</v>
      </c>
      <c r="C9" s="2">
        <v>14</v>
      </c>
      <c r="D9" s="2">
        <v>0</v>
      </c>
      <c r="E9" s="4">
        <f t="shared" si="0"/>
        <v>0</v>
      </c>
      <c r="F9" s="2">
        <v>1</v>
      </c>
      <c r="G9" s="2">
        <v>1</v>
      </c>
      <c r="H9" s="4">
        <f t="shared" si="1"/>
        <v>1</v>
      </c>
      <c r="I9" s="2">
        <v>3</v>
      </c>
      <c r="J9" s="2">
        <v>0</v>
      </c>
      <c r="K9" s="4">
        <f t="shared" si="2"/>
        <v>0</v>
      </c>
      <c r="L9" s="2">
        <v>2</v>
      </c>
      <c r="M9" s="2">
        <v>0</v>
      </c>
      <c r="N9" s="4">
        <f t="shared" si="3"/>
        <v>0</v>
      </c>
      <c r="O9" s="2">
        <v>4</v>
      </c>
      <c r="P9" s="2">
        <v>0</v>
      </c>
      <c r="Q9" s="4">
        <f t="shared" si="4"/>
        <v>0</v>
      </c>
      <c r="R9" s="2">
        <v>8</v>
      </c>
      <c r="S9" s="2">
        <v>0</v>
      </c>
      <c r="T9" s="4">
        <f t="shared" si="5"/>
        <v>0</v>
      </c>
      <c r="U9" s="2">
        <v>9</v>
      </c>
      <c r="V9" s="2">
        <v>1</v>
      </c>
      <c r="W9" s="4">
        <f t="shared" si="6"/>
        <v>0.1111111111111111</v>
      </c>
      <c r="X9" s="2">
        <v>11</v>
      </c>
      <c r="Y9" s="2">
        <v>3</v>
      </c>
      <c r="Z9" s="4">
        <f t="shared" si="7"/>
        <v>0.27272727272727271</v>
      </c>
      <c r="AA9" s="2">
        <v>6</v>
      </c>
      <c r="AB9" s="2">
        <v>2</v>
      </c>
      <c r="AC9" s="4">
        <f t="shared" si="8"/>
        <v>0.33333333333333331</v>
      </c>
      <c r="AD9" s="2">
        <v>10</v>
      </c>
      <c r="AE9" s="2">
        <v>3</v>
      </c>
      <c r="AF9" s="4">
        <f t="shared" si="9"/>
        <v>0.3</v>
      </c>
      <c r="AG9" s="2">
        <f t="shared" si="10"/>
        <v>14</v>
      </c>
      <c r="AH9" s="2">
        <f t="shared" si="11"/>
        <v>10</v>
      </c>
      <c r="AI9" s="2">
        <f t="shared" si="12"/>
        <v>1</v>
      </c>
      <c r="AJ9" s="16">
        <f t="shared" si="13"/>
        <v>0.20171717171717168</v>
      </c>
      <c r="AK9" s="6" t="str">
        <f t="shared" si="14"/>
        <v>مطلوب</v>
      </c>
    </row>
    <row r="10" spans="1:37" s="7" customFormat="1" ht="30" customHeight="1" x14ac:dyDescent="0.25">
      <c r="A10" s="30"/>
      <c r="B10" s="1" t="s">
        <v>31</v>
      </c>
      <c r="C10" s="2">
        <v>18</v>
      </c>
      <c r="D10" s="2">
        <v>0</v>
      </c>
      <c r="E10" s="4">
        <f t="shared" si="0"/>
        <v>0</v>
      </c>
      <c r="F10" s="2">
        <v>5</v>
      </c>
      <c r="G10" s="2">
        <v>0</v>
      </c>
      <c r="H10" s="4">
        <f t="shared" si="1"/>
        <v>0</v>
      </c>
      <c r="I10" s="2">
        <v>5</v>
      </c>
      <c r="J10" s="2">
        <v>4</v>
      </c>
      <c r="K10" s="4">
        <f t="shared" si="2"/>
        <v>0.8</v>
      </c>
      <c r="L10" s="2">
        <v>7</v>
      </c>
      <c r="M10" s="2">
        <v>0</v>
      </c>
      <c r="N10" s="4">
        <f t="shared" si="3"/>
        <v>0</v>
      </c>
      <c r="O10" s="2">
        <v>16</v>
      </c>
      <c r="P10" s="2">
        <v>0</v>
      </c>
      <c r="Q10" s="4">
        <f t="shared" si="4"/>
        <v>0</v>
      </c>
      <c r="R10" s="2">
        <v>18</v>
      </c>
      <c r="S10" s="2">
        <v>0</v>
      </c>
      <c r="T10" s="4">
        <f t="shared" si="5"/>
        <v>0</v>
      </c>
      <c r="U10" s="2">
        <v>19</v>
      </c>
      <c r="V10" s="2">
        <v>1</v>
      </c>
      <c r="W10" s="4">
        <f t="shared" si="6"/>
        <v>5.2631578947368418E-2</v>
      </c>
      <c r="X10" s="2">
        <v>22</v>
      </c>
      <c r="Y10" s="2">
        <v>2</v>
      </c>
      <c r="Z10" s="4">
        <f t="shared" si="7"/>
        <v>9.0909090909090912E-2</v>
      </c>
      <c r="AA10" s="2">
        <v>21</v>
      </c>
      <c r="AB10" s="2">
        <v>0</v>
      </c>
      <c r="AC10" s="4">
        <f t="shared" si="8"/>
        <v>0</v>
      </c>
      <c r="AD10" s="2">
        <v>20</v>
      </c>
      <c r="AE10" s="2">
        <v>0</v>
      </c>
      <c r="AF10" s="4">
        <f t="shared" si="9"/>
        <v>0</v>
      </c>
      <c r="AG10" s="2">
        <f t="shared" si="10"/>
        <v>18</v>
      </c>
      <c r="AH10" s="2">
        <f t="shared" si="11"/>
        <v>7</v>
      </c>
      <c r="AI10" s="2">
        <f t="shared" si="12"/>
        <v>1</v>
      </c>
      <c r="AJ10" s="16">
        <f t="shared" si="13"/>
        <v>9.435406698564594E-2</v>
      </c>
      <c r="AK10" s="6" t="str">
        <f t="shared" si="14"/>
        <v>مشبع</v>
      </c>
    </row>
    <row r="11" spans="1:37" s="7" customFormat="1" ht="30" customHeight="1" x14ac:dyDescent="0.25">
      <c r="A11" s="20" t="s">
        <v>36</v>
      </c>
      <c r="B11" s="1" t="s">
        <v>37</v>
      </c>
      <c r="C11" s="2">
        <v>10</v>
      </c>
      <c r="D11" s="2">
        <v>1</v>
      </c>
      <c r="E11" s="4">
        <f t="shared" si="0"/>
        <v>0.1</v>
      </c>
      <c r="F11" s="2">
        <v>0</v>
      </c>
      <c r="G11" s="2">
        <v>0</v>
      </c>
      <c r="H11" s="4" t="e">
        <f t="shared" si="1"/>
        <v>#DIV/0!</v>
      </c>
      <c r="I11" s="2">
        <v>1</v>
      </c>
      <c r="J11" s="2">
        <v>0</v>
      </c>
      <c r="K11" s="4">
        <f t="shared" si="2"/>
        <v>0</v>
      </c>
      <c r="L11" s="2">
        <v>4</v>
      </c>
      <c r="M11" s="2">
        <v>1</v>
      </c>
      <c r="N11" s="4">
        <f t="shared" si="3"/>
        <v>0.25</v>
      </c>
      <c r="O11" s="2">
        <v>6</v>
      </c>
      <c r="P11" s="2">
        <v>0</v>
      </c>
      <c r="Q11" s="4">
        <f t="shared" si="4"/>
        <v>0</v>
      </c>
      <c r="R11" s="2">
        <v>6</v>
      </c>
      <c r="S11" s="2">
        <v>0</v>
      </c>
      <c r="T11" s="4">
        <f t="shared" si="5"/>
        <v>0</v>
      </c>
      <c r="U11" s="2">
        <v>7</v>
      </c>
      <c r="V11" s="2">
        <v>1</v>
      </c>
      <c r="W11" s="4">
        <f t="shared" si="6"/>
        <v>0.14285714285714285</v>
      </c>
      <c r="X11" s="2">
        <v>9</v>
      </c>
      <c r="Y11" s="2">
        <v>0</v>
      </c>
      <c r="Z11" s="4">
        <f t="shared" si="7"/>
        <v>0</v>
      </c>
      <c r="AA11" s="2">
        <v>11</v>
      </c>
      <c r="AB11" s="2">
        <v>2</v>
      </c>
      <c r="AC11" s="4">
        <f t="shared" si="8"/>
        <v>0.18181818181818182</v>
      </c>
      <c r="AD11" s="2">
        <v>8</v>
      </c>
      <c r="AE11" s="2">
        <v>0</v>
      </c>
      <c r="AF11" s="4">
        <f t="shared" si="9"/>
        <v>0</v>
      </c>
      <c r="AG11" s="2">
        <f t="shared" si="10"/>
        <v>10</v>
      </c>
      <c r="AH11" s="2">
        <f t="shared" si="11"/>
        <v>5</v>
      </c>
      <c r="AI11" s="2">
        <f t="shared" si="12"/>
        <v>1</v>
      </c>
      <c r="AJ11" s="16">
        <f>AVERAGE(E11,K11,N11,Q11,T11,W11,Z11,AC11,AF11)</f>
        <v>7.4963924963924955E-2</v>
      </c>
      <c r="AK11" s="6" t="s">
        <v>62</v>
      </c>
    </row>
    <row r="12" spans="1:37" s="7" customFormat="1" ht="15" customHeight="1" x14ac:dyDescent="0.25">
      <c r="A12" s="20"/>
      <c r="B12" s="1" t="s">
        <v>39</v>
      </c>
      <c r="C12" s="2">
        <v>11</v>
      </c>
      <c r="D12" s="2">
        <v>0</v>
      </c>
      <c r="E12" s="4">
        <f t="shared" si="0"/>
        <v>0</v>
      </c>
      <c r="F12" s="2">
        <v>0</v>
      </c>
      <c r="G12" s="2">
        <v>0</v>
      </c>
      <c r="H12" s="4" t="e">
        <f t="shared" si="1"/>
        <v>#DIV/0!</v>
      </c>
      <c r="I12" s="2">
        <v>0</v>
      </c>
      <c r="J12" s="2">
        <v>0</v>
      </c>
      <c r="K12" s="4" t="e">
        <f t="shared" si="2"/>
        <v>#DIV/0!</v>
      </c>
      <c r="L12" s="2">
        <v>0</v>
      </c>
      <c r="M12" s="2">
        <v>0</v>
      </c>
      <c r="N12" s="4" t="e">
        <f t="shared" si="3"/>
        <v>#DIV/0!</v>
      </c>
      <c r="O12" s="2">
        <v>0</v>
      </c>
      <c r="P12" s="2">
        <v>0</v>
      </c>
      <c r="Q12" s="4" t="e">
        <f t="shared" si="4"/>
        <v>#DIV/0!</v>
      </c>
      <c r="R12" s="2">
        <v>0</v>
      </c>
      <c r="S12" s="2">
        <v>0</v>
      </c>
      <c r="T12" s="4" t="e">
        <f t="shared" si="5"/>
        <v>#DIV/0!</v>
      </c>
      <c r="U12" s="2">
        <v>2</v>
      </c>
      <c r="V12" s="2">
        <v>0</v>
      </c>
      <c r="W12" s="4">
        <f t="shared" si="6"/>
        <v>0</v>
      </c>
      <c r="X12" s="2">
        <v>4</v>
      </c>
      <c r="Y12" s="2">
        <v>0</v>
      </c>
      <c r="Z12" s="4">
        <f t="shared" si="7"/>
        <v>0</v>
      </c>
      <c r="AA12" s="2">
        <v>6</v>
      </c>
      <c r="AB12" s="2">
        <v>2</v>
      </c>
      <c r="AC12" s="4">
        <f t="shared" si="8"/>
        <v>0.33333333333333331</v>
      </c>
      <c r="AD12" s="2">
        <v>8</v>
      </c>
      <c r="AE12" s="2">
        <v>0</v>
      </c>
      <c r="AF12" s="4">
        <f t="shared" si="9"/>
        <v>0</v>
      </c>
      <c r="AG12" s="2">
        <f t="shared" si="10"/>
        <v>11</v>
      </c>
      <c r="AH12" s="2">
        <f t="shared" si="11"/>
        <v>2</v>
      </c>
      <c r="AI12" s="2">
        <f t="shared" si="12"/>
        <v>0</v>
      </c>
      <c r="AJ12" s="16">
        <f>AVERAGE(E12,W12,Z12,AC12,AF12)</f>
        <v>6.6666666666666666E-2</v>
      </c>
      <c r="AK12" s="6" t="s">
        <v>62</v>
      </c>
    </row>
    <row r="13" spans="1:37" s="7" customFormat="1" ht="15" customHeight="1" x14ac:dyDescent="0.25">
      <c r="A13" s="23" t="s">
        <v>42</v>
      </c>
      <c r="B13" s="1" t="s">
        <v>43</v>
      </c>
      <c r="C13" s="2">
        <v>16</v>
      </c>
      <c r="D13" s="2">
        <v>0</v>
      </c>
      <c r="E13" s="4">
        <f t="shared" si="0"/>
        <v>0</v>
      </c>
      <c r="F13" s="2">
        <v>7</v>
      </c>
      <c r="G13" s="2">
        <v>0</v>
      </c>
      <c r="H13" s="4">
        <f t="shared" si="1"/>
        <v>0</v>
      </c>
      <c r="I13" s="2">
        <v>7</v>
      </c>
      <c r="J13" s="2">
        <v>2</v>
      </c>
      <c r="K13" s="4">
        <f t="shared" si="2"/>
        <v>0.2857142857142857</v>
      </c>
      <c r="L13" s="2">
        <v>10</v>
      </c>
      <c r="M13" s="2">
        <v>0</v>
      </c>
      <c r="N13" s="4">
        <f t="shared" si="3"/>
        <v>0</v>
      </c>
      <c r="O13" s="2">
        <v>9</v>
      </c>
      <c r="P13" s="2">
        <v>1</v>
      </c>
      <c r="Q13" s="4">
        <f t="shared" si="4"/>
        <v>0.1111111111111111</v>
      </c>
      <c r="R13" s="2">
        <v>12</v>
      </c>
      <c r="S13" s="2">
        <v>0</v>
      </c>
      <c r="T13" s="4">
        <f t="shared" si="5"/>
        <v>0</v>
      </c>
      <c r="U13" s="2">
        <v>16</v>
      </c>
      <c r="V13" s="2">
        <v>1</v>
      </c>
      <c r="W13" s="4">
        <f t="shared" si="6"/>
        <v>6.25E-2</v>
      </c>
      <c r="X13" s="2">
        <v>14</v>
      </c>
      <c r="Y13" s="2">
        <v>0</v>
      </c>
      <c r="Z13" s="4">
        <f t="shared" si="7"/>
        <v>0</v>
      </c>
      <c r="AA13" s="2">
        <v>14</v>
      </c>
      <c r="AB13" s="2">
        <v>0</v>
      </c>
      <c r="AC13" s="4">
        <f t="shared" si="8"/>
        <v>0</v>
      </c>
      <c r="AD13" s="2">
        <v>14</v>
      </c>
      <c r="AE13" s="2">
        <v>0</v>
      </c>
      <c r="AF13" s="4">
        <f t="shared" si="9"/>
        <v>0</v>
      </c>
      <c r="AG13" s="2">
        <f t="shared" si="10"/>
        <v>16</v>
      </c>
      <c r="AH13" s="2">
        <f t="shared" si="11"/>
        <v>4</v>
      </c>
      <c r="AI13" s="2">
        <f t="shared" si="12"/>
        <v>0</v>
      </c>
      <c r="AJ13" s="16">
        <f>AVERAGE(E13,H13,K13,N13,Q13,T13,W13,Z13,AC13,AF13)</f>
        <v>4.5932539682539679E-2</v>
      </c>
      <c r="AK13" s="6" t="str">
        <f t="shared" ref="AK13:AK24" si="15">IF(AJ13&lt;0.01,"راكد",IF(AJ13&lt;0.15,"مشبع","مطلوب"))</f>
        <v>مشبع</v>
      </c>
    </row>
    <row r="14" spans="1:37" s="7" customFormat="1" ht="15" customHeight="1" x14ac:dyDescent="0.25">
      <c r="A14" s="24"/>
      <c r="B14" s="8" t="s">
        <v>44</v>
      </c>
      <c r="C14" s="2">
        <v>15</v>
      </c>
      <c r="D14" s="2">
        <v>0</v>
      </c>
      <c r="E14" s="4">
        <f t="shared" ref="E14:E24" si="16">D14/C14</f>
        <v>0</v>
      </c>
      <c r="F14" s="2">
        <v>2</v>
      </c>
      <c r="G14" s="2">
        <v>0</v>
      </c>
      <c r="H14" s="4">
        <f t="shared" ref="H14:H24" si="17">G14/F14</f>
        <v>0</v>
      </c>
      <c r="I14" s="2">
        <v>2</v>
      </c>
      <c r="J14" s="2">
        <v>0</v>
      </c>
      <c r="K14" s="4">
        <f t="shared" ref="K14:K24" si="18">J14/I14</f>
        <v>0</v>
      </c>
      <c r="L14" s="2">
        <v>4</v>
      </c>
      <c r="M14" s="2">
        <v>0</v>
      </c>
      <c r="N14" s="4">
        <f t="shared" ref="N14:N24" si="19">M14/L14</f>
        <v>0</v>
      </c>
      <c r="O14" s="2">
        <v>4</v>
      </c>
      <c r="P14" s="2">
        <v>0</v>
      </c>
      <c r="Q14" s="4">
        <f t="shared" ref="Q14:Q24" si="20">P14/O14</f>
        <v>0</v>
      </c>
      <c r="R14" s="2">
        <v>6</v>
      </c>
      <c r="S14" s="2">
        <v>0</v>
      </c>
      <c r="T14" s="4">
        <f t="shared" ref="T14:T24" si="21">S14/R14</f>
        <v>0</v>
      </c>
      <c r="U14" s="2">
        <v>6</v>
      </c>
      <c r="V14" s="2">
        <v>0</v>
      </c>
      <c r="W14" s="4">
        <f t="shared" ref="W14:W24" si="22">V14/U14</f>
        <v>0</v>
      </c>
      <c r="X14" s="2">
        <v>9</v>
      </c>
      <c r="Y14" s="2">
        <v>0</v>
      </c>
      <c r="Z14" s="4">
        <f t="shared" ref="Z14:Z24" si="23">Y14/X14</f>
        <v>0</v>
      </c>
      <c r="AA14" s="2">
        <v>12</v>
      </c>
      <c r="AB14" s="2">
        <v>0</v>
      </c>
      <c r="AC14" s="4">
        <f t="shared" ref="AC14:AC24" si="24">AB14/AA14</f>
        <v>0</v>
      </c>
      <c r="AD14" s="2">
        <v>12</v>
      </c>
      <c r="AE14" s="2">
        <v>0</v>
      </c>
      <c r="AF14" s="4">
        <f t="shared" ref="AF14:AF24" si="25">AE14/AD14</f>
        <v>0</v>
      </c>
      <c r="AG14" s="2">
        <f t="shared" si="10"/>
        <v>15</v>
      </c>
      <c r="AH14" s="2">
        <f t="shared" si="11"/>
        <v>0</v>
      </c>
      <c r="AI14" s="2">
        <f t="shared" si="12"/>
        <v>0</v>
      </c>
      <c r="AJ14" s="16">
        <f t="shared" si="13"/>
        <v>0</v>
      </c>
      <c r="AK14" s="6" t="str">
        <f t="shared" si="15"/>
        <v>راكد</v>
      </c>
    </row>
    <row r="15" spans="1:37" s="7" customFormat="1" ht="15" customHeight="1" x14ac:dyDescent="0.25">
      <c r="A15" s="24"/>
      <c r="B15" s="1" t="s">
        <v>45</v>
      </c>
      <c r="C15" s="2">
        <v>13</v>
      </c>
      <c r="D15" s="2">
        <v>0</v>
      </c>
      <c r="E15" s="4">
        <f t="shared" si="16"/>
        <v>0</v>
      </c>
      <c r="F15" s="2">
        <v>1</v>
      </c>
      <c r="G15" s="2">
        <v>0</v>
      </c>
      <c r="H15" s="4">
        <f t="shared" si="17"/>
        <v>0</v>
      </c>
      <c r="I15" s="2">
        <v>1</v>
      </c>
      <c r="J15" s="2">
        <v>0</v>
      </c>
      <c r="K15" s="4">
        <f t="shared" si="18"/>
        <v>0</v>
      </c>
      <c r="L15" s="2">
        <v>3</v>
      </c>
      <c r="M15" s="2">
        <v>0</v>
      </c>
      <c r="N15" s="4">
        <f t="shared" si="19"/>
        <v>0</v>
      </c>
      <c r="O15" s="2">
        <v>4</v>
      </c>
      <c r="P15" s="2">
        <v>0</v>
      </c>
      <c r="Q15" s="4">
        <f t="shared" si="20"/>
        <v>0</v>
      </c>
      <c r="R15" s="2">
        <v>7</v>
      </c>
      <c r="S15" s="2">
        <v>0</v>
      </c>
      <c r="T15" s="4">
        <f t="shared" si="21"/>
        <v>0</v>
      </c>
      <c r="U15" s="2">
        <v>13</v>
      </c>
      <c r="V15" s="2">
        <v>0</v>
      </c>
      <c r="W15" s="4">
        <f t="shared" si="22"/>
        <v>0</v>
      </c>
      <c r="X15" s="2">
        <v>13</v>
      </c>
      <c r="Y15" s="2">
        <v>0</v>
      </c>
      <c r="Z15" s="4">
        <f t="shared" si="23"/>
        <v>0</v>
      </c>
      <c r="AA15" s="2">
        <v>14</v>
      </c>
      <c r="AB15" s="2">
        <v>0</v>
      </c>
      <c r="AC15" s="4">
        <f t="shared" si="24"/>
        <v>0</v>
      </c>
      <c r="AD15" s="2">
        <v>14</v>
      </c>
      <c r="AE15" s="2">
        <v>0</v>
      </c>
      <c r="AF15" s="4">
        <f t="shared" si="25"/>
        <v>0</v>
      </c>
      <c r="AG15" s="2">
        <f t="shared" si="10"/>
        <v>13</v>
      </c>
      <c r="AH15" s="2">
        <f t="shared" si="11"/>
        <v>0</v>
      </c>
      <c r="AI15" s="2">
        <f t="shared" si="12"/>
        <v>0</v>
      </c>
      <c r="AJ15" s="16">
        <f t="shared" si="13"/>
        <v>0</v>
      </c>
      <c r="AK15" s="6" t="str">
        <f t="shared" si="15"/>
        <v>راكد</v>
      </c>
    </row>
    <row r="16" spans="1:37" s="7" customFormat="1" ht="15" customHeight="1" x14ac:dyDescent="0.25">
      <c r="A16" s="24"/>
      <c r="B16" s="1" t="s">
        <v>46</v>
      </c>
      <c r="C16" s="2">
        <v>14</v>
      </c>
      <c r="D16" s="2">
        <v>0</v>
      </c>
      <c r="E16" s="4">
        <f t="shared" si="16"/>
        <v>0</v>
      </c>
      <c r="F16" s="2">
        <v>11</v>
      </c>
      <c r="G16" s="2">
        <v>0</v>
      </c>
      <c r="H16" s="4">
        <f t="shared" si="17"/>
        <v>0</v>
      </c>
      <c r="I16" s="2">
        <v>10</v>
      </c>
      <c r="J16" s="2">
        <v>0</v>
      </c>
      <c r="K16" s="4">
        <f t="shared" si="18"/>
        <v>0</v>
      </c>
      <c r="L16" s="2">
        <v>16</v>
      </c>
      <c r="M16" s="2">
        <v>0</v>
      </c>
      <c r="N16" s="4">
        <f t="shared" si="19"/>
        <v>0</v>
      </c>
      <c r="O16" s="2">
        <v>16</v>
      </c>
      <c r="P16" s="2">
        <v>2</v>
      </c>
      <c r="Q16" s="4">
        <f t="shared" si="20"/>
        <v>0.125</v>
      </c>
      <c r="R16" s="2">
        <v>13</v>
      </c>
      <c r="S16" s="2">
        <v>1</v>
      </c>
      <c r="T16" s="4">
        <f t="shared" si="21"/>
        <v>7.6923076923076927E-2</v>
      </c>
      <c r="U16" s="2">
        <v>12</v>
      </c>
      <c r="V16" s="2">
        <v>0</v>
      </c>
      <c r="W16" s="4">
        <f t="shared" si="22"/>
        <v>0</v>
      </c>
      <c r="X16" s="2">
        <v>13</v>
      </c>
      <c r="Y16" s="2">
        <v>0</v>
      </c>
      <c r="Z16" s="4">
        <f t="shared" si="23"/>
        <v>0</v>
      </c>
      <c r="AA16" s="2">
        <v>15</v>
      </c>
      <c r="AB16" s="2">
        <v>0</v>
      </c>
      <c r="AC16" s="4">
        <f t="shared" si="24"/>
        <v>0</v>
      </c>
      <c r="AD16" s="2">
        <v>14</v>
      </c>
      <c r="AE16" s="2">
        <v>0</v>
      </c>
      <c r="AF16" s="4">
        <f t="shared" si="25"/>
        <v>0</v>
      </c>
      <c r="AG16" s="2">
        <f t="shared" si="10"/>
        <v>14</v>
      </c>
      <c r="AH16" s="2">
        <f t="shared" si="11"/>
        <v>3</v>
      </c>
      <c r="AI16" s="2">
        <f t="shared" si="12"/>
        <v>0</v>
      </c>
      <c r="AJ16" s="16">
        <f t="shared" si="13"/>
        <v>2.0192307692307693E-2</v>
      </c>
      <c r="AK16" s="6" t="str">
        <f t="shared" si="15"/>
        <v>مشبع</v>
      </c>
    </row>
    <row r="17" spans="1:37" s="7" customFormat="1" ht="15" customHeight="1" x14ac:dyDescent="0.25">
      <c r="A17" s="25"/>
      <c r="B17" s="1" t="s">
        <v>47</v>
      </c>
      <c r="C17" s="2">
        <v>28</v>
      </c>
      <c r="D17" s="2">
        <v>1</v>
      </c>
      <c r="E17" s="4">
        <f t="shared" si="16"/>
        <v>3.5714285714285712E-2</v>
      </c>
      <c r="F17" s="2">
        <v>17</v>
      </c>
      <c r="G17" s="2">
        <v>1</v>
      </c>
      <c r="H17" s="4">
        <f t="shared" si="17"/>
        <v>5.8823529411764705E-2</v>
      </c>
      <c r="I17" s="2">
        <v>10</v>
      </c>
      <c r="J17" s="2">
        <v>9</v>
      </c>
      <c r="K17" s="4">
        <f t="shared" si="18"/>
        <v>0.9</v>
      </c>
      <c r="L17" s="2">
        <v>20</v>
      </c>
      <c r="M17" s="2">
        <v>1</v>
      </c>
      <c r="N17" s="4">
        <f t="shared" si="19"/>
        <v>0.05</v>
      </c>
      <c r="O17" s="2">
        <v>19</v>
      </c>
      <c r="P17" s="2">
        <v>1</v>
      </c>
      <c r="Q17" s="4">
        <f t="shared" si="20"/>
        <v>5.2631578947368418E-2</v>
      </c>
      <c r="R17" s="2">
        <v>17</v>
      </c>
      <c r="S17" s="2">
        <v>5</v>
      </c>
      <c r="T17" s="4">
        <f t="shared" si="21"/>
        <v>0.29411764705882354</v>
      </c>
      <c r="U17" s="2">
        <v>35</v>
      </c>
      <c r="V17" s="2">
        <v>1</v>
      </c>
      <c r="W17" s="4">
        <f t="shared" si="22"/>
        <v>2.8571428571428571E-2</v>
      </c>
      <c r="X17" s="2">
        <v>42</v>
      </c>
      <c r="Y17" s="2">
        <v>1</v>
      </c>
      <c r="Z17" s="4">
        <f t="shared" si="23"/>
        <v>2.3809523809523808E-2</v>
      </c>
      <c r="AA17" s="2">
        <v>41</v>
      </c>
      <c r="AB17" s="2">
        <v>0</v>
      </c>
      <c r="AC17" s="4">
        <f t="shared" si="24"/>
        <v>0</v>
      </c>
      <c r="AD17" s="2">
        <v>38</v>
      </c>
      <c r="AE17" s="2">
        <v>0</v>
      </c>
      <c r="AF17" s="4">
        <f t="shared" si="25"/>
        <v>0</v>
      </c>
      <c r="AG17" s="2">
        <f t="shared" si="10"/>
        <v>28</v>
      </c>
      <c r="AH17" s="2">
        <f t="shared" si="11"/>
        <v>20</v>
      </c>
      <c r="AI17" s="2">
        <f t="shared" si="12"/>
        <v>2</v>
      </c>
      <c r="AJ17" s="16">
        <f t="shared" si="13"/>
        <v>0.14436679935131946</v>
      </c>
      <c r="AK17" s="6" t="str">
        <f t="shared" si="15"/>
        <v>مشبع</v>
      </c>
    </row>
    <row r="18" spans="1:37" s="7" customFormat="1" ht="15" customHeight="1" x14ac:dyDescent="0.25">
      <c r="A18" s="23" t="s">
        <v>48</v>
      </c>
      <c r="B18" s="1" t="s">
        <v>49</v>
      </c>
      <c r="C18" s="2">
        <v>63</v>
      </c>
      <c r="D18" s="2">
        <v>0</v>
      </c>
      <c r="E18" s="4">
        <f t="shared" si="16"/>
        <v>0</v>
      </c>
      <c r="F18" s="2">
        <v>9</v>
      </c>
      <c r="G18" s="2">
        <v>0</v>
      </c>
      <c r="H18" s="4">
        <f t="shared" si="17"/>
        <v>0</v>
      </c>
      <c r="I18" s="2">
        <v>10</v>
      </c>
      <c r="J18" s="2">
        <v>2</v>
      </c>
      <c r="K18" s="4">
        <f t="shared" si="18"/>
        <v>0.2</v>
      </c>
      <c r="L18" s="2">
        <v>20</v>
      </c>
      <c r="M18" s="2">
        <v>0</v>
      </c>
      <c r="N18" s="4">
        <f t="shared" si="19"/>
        <v>0</v>
      </c>
      <c r="O18" s="2">
        <v>23</v>
      </c>
      <c r="P18" s="2">
        <v>0</v>
      </c>
      <c r="Q18" s="4">
        <f t="shared" si="20"/>
        <v>0</v>
      </c>
      <c r="R18" s="2">
        <v>27</v>
      </c>
      <c r="S18" s="2">
        <v>3</v>
      </c>
      <c r="T18" s="4">
        <f t="shared" si="21"/>
        <v>0.1111111111111111</v>
      </c>
      <c r="U18" s="2">
        <v>40</v>
      </c>
      <c r="V18" s="2">
        <v>2</v>
      </c>
      <c r="W18" s="4">
        <f t="shared" si="22"/>
        <v>0.05</v>
      </c>
      <c r="X18" s="2">
        <v>50</v>
      </c>
      <c r="Y18" s="2">
        <v>1</v>
      </c>
      <c r="Z18" s="4">
        <f t="shared" si="23"/>
        <v>0.02</v>
      </c>
      <c r="AA18" s="2">
        <v>61</v>
      </c>
      <c r="AB18" s="2">
        <v>0</v>
      </c>
      <c r="AC18" s="4">
        <f t="shared" si="24"/>
        <v>0</v>
      </c>
      <c r="AD18" s="2">
        <v>62</v>
      </c>
      <c r="AE18" s="2">
        <v>3</v>
      </c>
      <c r="AF18" s="4">
        <f t="shared" si="25"/>
        <v>4.8387096774193547E-2</v>
      </c>
      <c r="AG18" s="2">
        <f t="shared" si="10"/>
        <v>63</v>
      </c>
      <c r="AH18" s="2">
        <f t="shared" si="11"/>
        <v>11</v>
      </c>
      <c r="AI18" s="2">
        <f t="shared" si="12"/>
        <v>1</v>
      </c>
      <c r="AJ18" s="16">
        <f t="shared" si="13"/>
        <v>4.294982078853047E-2</v>
      </c>
      <c r="AK18" s="6" t="str">
        <f t="shared" si="15"/>
        <v>مشبع</v>
      </c>
    </row>
    <row r="19" spans="1:37" s="7" customFormat="1" ht="15" customHeight="1" x14ac:dyDescent="0.25">
      <c r="A19" s="24"/>
      <c r="B19" s="1" t="s">
        <v>50</v>
      </c>
      <c r="C19" s="2">
        <v>15</v>
      </c>
      <c r="D19" s="2">
        <v>0</v>
      </c>
      <c r="E19" s="4">
        <f t="shared" si="16"/>
        <v>0</v>
      </c>
      <c r="F19" s="2">
        <v>17</v>
      </c>
      <c r="G19" s="2">
        <v>0</v>
      </c>
      <c r="H19" s="4">
        <f t="shared" si="17"/>
        <v>0</v>
      </c>
      <c r="I19" s="2">
        <v>15</v>
      </c>
      <c r="J19" s="2">
        <v>0</v>
      </c>
      <c r="K19" s="4">
        <f t="shared" si="18"/>
        <v>0</v>
      </c>
      <c r="L19" s="2">
        <v>24</v>
      </c>
      <c r="M19" s="2">
        <v>0</v>
      </c>
      <c r="N19" s="4">
        <f t="shared" si="19"/>
        <v>0</v>
      </c>
      <c r="O19" s="2">
        <v>25</v>
      </c>
      <c r="P19" s="2">
        <v>0</v>
      </c>
      <c r="Q19" s="4">
        <f t="shared" si="20"/>
        <v>0</v>
      </c>
      <c r="R19" s="2">
        <v>17</v>
      </c>
      <c r="S19" s="2">
        <v>0</v>
      </c>
      <c r="T19" s="4">
        <f t="shared" si="21"/>
        <v>0</v>
      </c>
      <c r="U19" s="2">
        <v>18</v>
      </c>
      <c r="V19" s="2">
        <v>0</v>
      </c>
      <c r="W19" s="4">
        <f t="shared" si="22"/>
        <v>0</v>
      </c>
      <c r="X19" s="2">
        <v>21</v>
      </c>
      <c r="Y19" s="2">
        <v>0</v>
      </c>
      <c r="Z19" s="4">
        <f t="shared" si="23"/>
        <v>0</v>
      </c>
      <c r="AA19" s="2">
        <v>17</v>
      </c>
      <c r="AB19" s="2">
        <v>0</v>
      </c>
      <c r="AC19" s="4">
        <f t="shared" si="24"/>
        <v>0</v>
      </c>
      <c r="AD19" s="2">
        <v>19</v>
      </c>
      <c r="AE19" s="2">
        <v>1</v>
      </c>
      <c r="AF19" s="4">
        <f t="shared" si="25"/>
        <v>5.2631578947368418E-2</v>
      </c>
      <c r="AG19" s="2">
        <f t="shared" si="10"/>
        <v>15</v>
      </c>
      <c r="AH19" s="2">
        <f t="shared" si="11"/>
        <v>1</v>
      </c>
      <c r="AI19" s="2">
        <f t="shared" si="12"/>
        <v>0</v>
      </c>
      <c r="AJ19" s="16">
        <f t="shared" si="13"/>
        <v>5.263157894736842E-3</v>
      </c>
      <c r="AK19" s="6" t="str">
        <f t="shared" si="15"/>
        <v>راكد</v>
      </c>
    </row>
    <row r="20" spans="1:37" s="7" customFormat="1" ht="15" customHeight="1" x14ac:dyDescent="0.25">
      <c r="A20" s="24"/>
      <c r="B20" s="1" t="s">
        <v>51</v>
      </c>
      <c r="C20" s="2">
        <v>12</v>
      </c>
      <c r="D20" s="2">
        <v>0</v>
      </c>
      <c r="E20" s="4">
        <f t="shared" si="16"/>
        <v>0</v>
      </c>
      <c r="F20" s="2">
        <v>15</v>
      </c>
      <c r="G20" s="2">
        <v>0</v>
      </c>
      <c r="H20" s="4">
        <f t="shared" si="17"/>
        <v>0</v>
      </c>
      <c r="I20" s="2">
        <v>10</v>
      </c>
      <c r="J20" s="2">
        <v>3</v>
      </c>
      <c r="K20" s="4">
        <f t="shared" si="18"/>
        <v>0.3</v>
      </c>
      <c r="L20" s="2">
        <v>9</v>
      </c>
      <c r="M20" s="2">
        <v>0</v>
      </c>
      <c r="N20" s="4">
        <f t="shared" si="19"/>
        <v>0</v>
      </c>
      <c r="O20" s="2">
        <v>5</v>
      </c>
      <c r="P20" s="2">
        <v>4</v>
      </c>
      <c r="Q20" s="4">
        <f t="shared" si="20"/>
        <v>0.8</v>
      </c>
      <c r="R20" s="2">
        <v>9</v>
      </c>
      <c r="S20" s="2">
        <v>1</v>
      </c>
      <c r="T20" s="4">
        <f t="shared" si="21"/>
        <v>0.1111111111111111</v>
      </c>
      <c r="U20" s="2">
        <v>10</v>
      </c>
      <c r="V20" s="2">
        <v>2</v>
      </c>
      <c r="W20" s="4">
        <f t="shared" si="22"/>
        <v>0.2</v>
      </c>
      <c r="X20" s="2">
        <v>8</v>
      </c>
      <c r="Y20" s="2">
        <v>0</v>
      </c>
      <c r="Z20" s="4">
        <f t="shared" si="23"/>
        <v>0</v>
      </c>
      <c r="AA20" s="2">
        <v>12</v>
      </c>
      <c r="AB20" s="2">
        <v>0</v>
      </c>
      <c r="AC20" s="4">
        <f t="shared" si="24"/>
        <v>0</v>
      </c>
      <c r="AD20" s="2">
        <v>12</v>
      </c>
      <c r="AE20" s="2">
        <v>0</v>
      </c>
      <c r="AF20" s="4">
        <f t="shared" si="25"/>
        <v>0</v>
      </c>
      <c r="AG20" s="2">
        <f t="shared" si="10"/>
        <v>12</v>
      </c>
      <c r="AH20" s="2">
        <f t="shared" si="11"/>
        <v>10</v>
      </c>
      <c r="AI20" s="2">
        <f t="shared" si="12"/>
        <v>1</v>
      </c>
      <c r="AJ20" s="16">
        <f t="shared" si="13"/>
        <v>0.14111111111111113</v>
      </c>
      <c r="AK20" s="6" t="str">
        <f t="shared" si="15"/>
        <v>مشبع</v>
      </c>
    </row>
    <row r="21" spans="1:37" s="7" customFormat="1" ht="15" customHeight="1" x14ac:dyDescent="0.25">
      <c r="A21" s="24"/>
      <c r="B21" s="1" t="s">
        <v>52</v>
      </c>
      <c r="C21" s="2">
        <v>35</v>
      </c>
      <c r="D21" s="2">
        <v>0</v>
      </c>
      <c r="E21" s="4">
        <f t="shared" si="16"/>
        <v>0</v>
      </c>
      <c r="F21" s="2">
        <v>35</v>
      </c>
      <c r="G21" s="2">
        <v>0</v>
      </c>
      <c r="H21" s="4">
        <f t="shared" si="17"/>
        <v>0</v>
      </c>
      <c r="I21" s="2">
        <v>31</v>
      </c>
      <c r="J21" s="2">
        <v>0</v>
      </c>
      <c r="K21" s="4">
        <f t="shared" si="18"/>
        <v>0</v>
      </c>
      <c r="L21" s="2">
        <v>35</v>
      </c>
      <c r="M21" s="2">
        <v>0</v>
      </c>
      <c r="N21" s="4">
        <f t="shared" si="19"/>
        <v>0</v>
      </c>
      <c r="O21" s="2">
        <v>32</v>
      </c>
      <c r="P21" s="2">
        <v>0</v>
      </c>
      <c r="Q21" s="4">
        <f t="shared" si="20"/>
        <v>0</v>
      </c>
      <c r="R21" s="2">
        <v>29</v>
      </c>
      <c r="S21" s="2">
        <v>1</v>
      </c>
      <c r="T21" s="4">
        <f t="shared" si="21"/>
        <v>3.4482758620689655E-2</v>
      </c>
      <c r="U21" s="2">
        <v>32</v>
      </c>
      <c r="V21" s="2">
        <v>2</v>
      </c>
      <c r="W21" s="4">
        <f t="shared" si="22"/>
        <v>6.25E-2</v>
      </c>
      <c r="X21" s="2">
        <v>32</v>
      </c>
      <c r="Y21" s="2">
        <v>1</v>
      </c>
      <c r="Z21" s="4">
        <f t="shared" si="23"/>
        <v>3.125E-2</v>
      </c>
      <c r="AA21" s="2">
        <v>33</v>
      </c>
      <c r="AB21" s="2">
        <v>0</v>
      </c>
      <c r="AC21" s="4">
        <f t="shared" si="24"/>
        <v>0</v>
      </c>
      <c r="AD21" s="2">
        <v>34</v>
      </c>
      <c r="AE21" s="2">
        <v>0</v>
      </c>
      <c r="AF21" s="4">
        <f t="shared" si="25"/>
        <v>0</v>
      </c>
      <c r="AG21" s="2">
        <f t="shared" si="10"/>
        <v>35</v>
      </c>
      <c r="AH21" s="2">
        <f t="shared" si="11"/>
        <v>4</v>
      </c>
      <c r="AI21" s="2">
        <f t="shared" si="12"/>
        <v>0</v>
      </c>
      <c r="AJ21" s="16">
        <f t="shared" si="13"/>
        <v>1.2823275862068967E-2</v>
      </c>
      <c r="AK21" s="6" t="str">
        <f t="shared" si="15"/>
        <v>مشبع</v>
      </c>
    </row>
    <row r="22" spans="1:37" s="7" customFormat="1" ht="15" customHeight="1" x14ac:dyDescent="0.25">
      <c r="A22" s="25"/>
      <c r="B22" s="1" t="s">
        <v>53</v>
      </c>
      <c r="C22" s="2">
        <v>41</v>
      </c>
      <c r="D22" s="2">
        <v>0</v>
      </c>
      <c r="E22" s="4">
        <f t="shared" si="16"/>
        <v>0</v>
      </c>
      <c r="F22" s="2">
        <v>14</v>
      </c>
      <c r="G22" s="2">
        <v>0</v>
      </c>
      <c r="H22" s="4">
        <f t="shared" si="17"/>
        <v>0</v>
      </c>
      <c r="I22" s="2">
        <v>14</v>
      </c>
      <c r="J22" s="2">
        <v>1</v>
      </c>
      <c r="K22" s="4">
        <f t="shared" si="18"/>
        <v>7.1428571428571425E-2</v>
      </c>
      <c r="L22" s="2">
        <v>22</v>
      </c>
      <c r="M22" s="2">
        <v>0</v>
      </c>
      <c r="N22" s="4">
        <f t="shared" si="19"/>
        <v>0</v>
      </c>
      <c r="O22" s="2">
        <v>28</v>
      </c>
      <c r="P22" s="2">
        <v>1</v>
      </c>
      <c r="Q22" s="4">
        <f t="shared" si="20"/>
        <v>3.5714285714285712E-2</v>
      </c>
      <c r="R22" s="2">
        <v>41</v>
      </c>
      <c r="S22" s="2">
        <v>0</v>
      </c>
      <c r="T22" s="4">
        <f t="shared" si="21"/>
        <v>0</v>
      </c>
      <c r="U22" s="2">
        <v>58</v>
      </c>
      <c r="V22" s="2">
        <v>0</v>
      </c>
      <c r="W22" s="4">
        <f t="shared" si="22"/>
        <v>0</v>
      </c>
      <c r="X22" s="2">
        <v>51</v>
      </c>
      <c r="Y22" s="2">
        <v>1</v>
      </c>
      <c r="Z22" s="4">
        <f t="shared" si="23"/>
        <v>1.9607843137254902E-2</v>
      </c>
      <c r="AA22" s="2">
        <v>51</v>
      </c>
      <c r="AB22" s="2">
        <v>1</v>
      </c>
      <c r="AC22" s="4">
        <f t="shared" si="24"/>
        <v>1.9607843137254902E-2</v>
      </c>
      <c r="AD22" s="2">
        <v>47</v>
      </c>
      <c r="AE22" s="2">
        <v>0</v>
      </c>
      <c r="AF22" s="4">
        <f t="shared" si="25"/>
        <v>0</v>
      </c>
      <c r="AG22" s="2">
        <f t="shared" si="10"/>
        <v>41</v>
      </c>
      <c r="AH22" s="2">
        <f t="shared" si="11"/>
        <v>4</v>
      </c>
      <c r="AI22" s="2">
        <f t="shared" si="12"/>
        <v>0</v>
      </c>
      <c r="AJ22" s="16">
        <f t="shared" si="13"/>
        <v>1.4635854341736693E-2</v>
      </c>
      <c r="AK22" s="6" t="str">
        <f t="shared" si="15"/>
        <v>مشبع</v>
      </c>
    </row>
    <row r="23" spans="1:37" s="7" customFormat="1" x14ac:dyDescent="0.25">
      <c r="A23" s="31" t="s">
        <v>69</v>
      </c>
      <c r="B23" s="1" t="s">
        <v>55</v>
      </c>
      <c r="C23" s="2">
        <v>27</v>
      </c>
      <c r="D23" s="2">
        <v>0</v>
      </c>
      <c r="E23" s="4">
        <f t="shared" si="16"/>
        <v>0</v>
      </c>
      <c r="F23" s="2">
        <v>45</v>
      </c>
      <c r="G23" s="2">
        <v>0</v>
      </c>
      <c r="H23" s="4">
        <f t="shared" si="17"/>
        <v>0</v>
      </c>
      <c r="I23" s="2">
        <v>33</v>
      </c>
      <c r="J23" s="2">
        <v>8</v>
      </c>
      <c r="K23" s="4">
        <f t="shared" si="18"/>
        <v>0.24242424242424243</v>
      </c>
      <c r="L23" s="2">
        <v>39</v>
      </c>
      <c r="M23" s="2">
        <v>1</v>
      </c>
      <c r="N23" s="4">
        <f t="shared" si="19"/>
        <v>2.564102564102564E-2</v>
      </c>
      <c r="O23" s="2">
        <v>40</v>
      </c>
      <c r="P23" s="2">
        <v>1</v>
      </c>
      <c r="Q23" s="4">
        <f t="shared" si="20"/>
        <v>2.5000000000000001E-2</v>
      </c>
      <c r="R23" s="2">
        <v>34</v>
      </c>
      <c r="S23" s="2">
        <v>3</v>
      </c>
      <c r="T23" s="4">
        <f t="shared" si="21"/>
        <v>8.8235294117647065E-2</v>
      </c>
      <c r="U23" s="2">
        <v>43</v>
      </c>
      <c r="V23" s="2">
        <v>2</v>
      </c>
      <c r="W23" s="4">
        <f t="shared" si="22"/>
        <v>4.6511627906976744E-2</v>
      </c>
      <c r="X23" s="2">
        <v>29</v>
      </c>
      <c r="Y23" s="2">
        <v>0</v>
      </c>
      <c r="Z23" s="4">
        <f t="shared" si="23"/>
        <v>0</v>
      </c>
      <c r="AA23" s="2">
        <v>28</v>
      </c>
      <c r="AB23" s="2">
        <v>2</v>
      </c>
      <c r="AC23" s="4">
        <f t="shared" si="24"/>
        <v>7.1428571428571425E-2</v>
      </c>
      <c r="AD23" s="2">
        <v>23</v>
      </c>
      <c r="AE23" s="2">
        <v>0</v>
      </c>
      <c r="AF23" s="4">
        <f t="shared" si="25"/>
        <v>0</v>
      </c>
      <c r="AG23" s="2">
        <f t="shared" si="10"/>
        <v>27</v>
      </c>
      <c r="AH23" s="2">
        <f t="shared" si="11"/>
        <v>17</v>
      </c>
      <c r="AI23" s="2">
        <f t="shared" si="12"/>
        <v>2</v>
      </c>
      <c r="AJ23" s="16">
        <f t="shared" si="13"/>
        <v>4.9924076151846332E-2</v>
      </c>
      <c r="AK23" s="6" t="str">
        <f t="shared" si="15"/>
        <v>مشبع</v>
      </c>
    </row>
    <row r="24" spans="1:37" s="7" customFormat="1" x14ac:dyDescent="0.25">
      <c r="A24" s="31"/>
      <c r="B24" s="1" t="s">
        <v>56</v>
      </c>
      <c r="C24" s="2">
        <v>16</v>
      </c>
      <c r="D24" s="2">
        <v>0</v>
      </c>
      <c r="E24" s="4">
        <f t="shared" si="16"/>
        <v>0</v>
      </c>
      <c r="F24" s="2">
        <v>6</v>
      </c>
      <c r="G24" s="2">
        <v>1</v>
      </c>
      <c r="H24" s="4">
        <f t="shared" si="17"/>
        <v>0.16666666666666666</v>
      </c>
      <c r="I24" s="2">
        <v>8</v>
      </c>
      <c r="J24" s="2">
        <v>8</v>
      </c>
      <c r="K24" s="4">
        <f t="shared" si="18"/>
        <v>1</v>
      </c>
      <c r="L24" s="2">
        <v>7</v>
      </c>
      <c r="M24" s="2">
        <v>3</v>
      </c>
      <c r="N24" s="4">
        <f t="shared" si="19"/>
        <v>0.42857142857142855</v>
      </c>
      <c r="O24" s="2">
        <v>6</v>
      </c>
      <c r="P24" s="2">
        <v>2</v>
      </c>
      <c r="Q24" s="4">
        <f t="shared" si="20"/>
        <v>0.33333333333333331</v>
      </c>
      <c r="R24" s="2">
        <v>17</v>
      </c>
      <c r="S24" s="2">
        <v>3</v>
      </c>
      <c r="T24" s="4">
        <f t="shared" si="21"/>
        <v>0.17647058823529413</v>
      </c>
      <c r="U24" s="2">
        <v>26</v>
      </c>
      <c r="V24" s="2">
        <v>2</v>
      </c>
      <c r="W24" s="4">
        <f t="shared" si="22"/>
        <v>7.6923076923076927E-2</v>
      </c>
      <c r="X24" s="2">
        <v>18</v>
      </c>
      <c r="Y24" s="2">
        <v>6</v>
      </c>
      <c r="Z24" s="4">
        <f t="shared" si="23"/>
        <v>0.33333333333333331</v>
      </c>
      <c r="AA24" s="2">
        <v>15</v>
      </c>
      <c r="AB24" s="2">
        <v>6</v>
      </c>
      <c r="AC24" s="4">
        <f t="shared" si="24"/>
        <v>0.4</v>
      </c>
      <c r="AD24" s="2">
        <v>12</v>
      </c>
      <c r="AE24" s="2">
        <v>0</v>
      </c>
      <c r="AF24" s="4">
        <f t="shared" si="25"/>
        <v>0</v>
      </c>
      <c r="AG24" s="2">
        <f t="shared" si="10"/>
        <v>16</v>
      </c>
      <c r="AH24" s="2">
        <f t="shared" si="11"/>
        <v>31</v>
      </c>
      <c r="AI24" s="2">
        <f t="shared" si="12"/>
        <v>3</v>
      </c>
      <c r="AJ24" s="16">
        <f t="shared" si="13"/>
        <v>0.29152984270631332</v>
      </c>
      <c r="AK24" s="6" t="str">
        <f t="shared" si="15"/>
        <v>مطلوب</v>
      </c>
    </row>
    <row r="25" spans="1:37" s="7" customFormat="1" ht="36.75" customHeight="1" x14ac:dyDescent="0.25">
      <c r="A25" s="26" t="s">
        <v>61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s="7" customFormat="1" x14ac:dyDescent="0.25"/>
  </sheetData>
  <mergeCells count="19">
    <mergeCell ref="A18:A22"/>
    <mergeCell ref="A25:AK25"/>
    <mergeCell ref="R1:T1"/>
    <mergeCell ref="AG1:AK1"/>
    <mergeCell ref="A3:A10"/>
    <mergeCell ref="A13:A17"/>
    <mergeCell ref="C1:E1"/>
    <mergeCell ref="F1:H1"/>
    <mergeCell ref="I1:K1"/>
    <mergeCell ref="L1:N1"/>
    <mergeCell ref="O1:Q1"/>
    <mergeCell ref="A23:A24"/>
    <mergeCell ref="AA1:AC1"/>
    <mergeCell ref="AD1:AF1"/>
    <mergeCell ref="A11:A12"/>
    <mergeCell ref="A1:A2"/>
    <mergeCell ref="B1:B2"/>
    <mergeCell ref="U1:W1"/>
    <mergeCell ref="X1:Z1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rightToLeft="1" view="pageBreakPreview" topLeftCell="A25" zoomScaleNormal="100" zoomScaleSheetLayoutView="100" workbookViewId="0">
      <selection activeCell="AJ25" sqref="AJ1:AJ1048576"/>
    </sheetView>
  </sheetViews>
  <sheetFormatPr defaultRowHeight="15" x14ac:dyDescent="0.25"/>
  <cols>
    <col min="1" max="1" width="12.42578125" customWidth="1"/>
    <col min="2" max="2" width="25.42578125" customWidth="1"/>
    <col min="3" max="18" width="9" hidden="1" customWidth="1"/>
    <col min="19" max="31" width="9.140625" hidden="1" customWidth="1"/>
    <col min="32" max="32" width="10" hidden="1" customWidth="1"/>
    <col min="33" max="33" width="11.42578125" bestFit="1" customWidth="1"/>
    <col min="34" max="34" width="12.28515625" bestFit="1" customWidth="1"/>
    <col min="35" max="35" width="13.28515625" bestFit="1" customWidth="1"/>
    <col min="36" max="36" width="12.28515625" hidden="1" customWidth="1"/>
    <col min="37" max="37" width="7.85546875" bestFit="1" customWidth="1"/>
  </cols>
  <sheetData>
    <row r="1" spans="1:37" ht="14.25" customHeight="1" x14ac:dyDescent="0.25">
      <c r="A1" s="21" t="s">
        <v>10</v>
      </c>
      <c r="B1" s="21" t="s">
        <v>11</v>
      </c>
      <c r="C1" s="33">
        <v>2020</v>
      </c>
      <c r="D1" s="34"/>
      <c r="E1" s="34"/>
      <c r="F1" s="33" t="s">
        <v>1</v>
      </c>
      <c r="G1" s="34"/>
      <c r="H1" s="34"/>
      <c r="I1" s="33" t="s">
        <v>2</v>
      </c>
      <c r="J1" s="34"/>
      <c r="K1" s="34"/>
      <c r="L1" s="33" t="s">
        <v>3</v>
      </c>
      <c r="M1" s="34"/>
      <c r="N1" s="34"/>
      <c r="O1" s="33" t="s">
        <v>4</v>
      </c>
      <c r="P1" s="34"/>
      <c r="Q1" s="34"/>
      <c r="R1" s="33" t="s">
        <v>5</v>
      </c>
      <c r="S1" s="34"/>
      <c r="T1" s="34"/>
      <c r="U1" s="33" t="s">
        <v>6</v>
      </c>
      <c r="V1" s="34"/>
      <c r="W1" s="34"/>
      <c r="X1" s="33" t="s">
        <v>7</v>
      </c>
      <c r="Y1" s="34"/>
      <c r="Z1" s="34"/>
      <c r="AA1" s="33" t="s">
        <v>8</v>
      </c>
      <c r="AB1" s="34"/>
      <c r="AC1" s="34"/>
      <c r="AD1" s="33" t="s">
        <v>9</v>
      </c>
      <c r="AE1" s="34"/>
      <c r="AF1" s="34"/>
      <c r="AG1" s="27" t="s">
        <v>64</v>
      </c>
      <c r="AH1" s="28"/>
      <c r="AI1" s="28"/>
      <c r="AJ1" s="28"/>
      <c r="AK1" s="29"/>
    </row>
    <row r="2" spans="1:37" ht="45" customHeight="1" x14ac:dyDescent="0.25">
      <c r="A2" s="22"/>
      <c r="B2" s="22"/>
      <c r="C2" s="9" t="s">
        <v>12</v>
      </c>
      <c r="D2" s="9" t="s">
        <v>13</v>
      </c>
      <c r="E2" s="9" t="s">
        <v>14</v>
      </c>
      <c r="F2" s="9" t="s">
        <v>12</v>
      </c>
      <c r="G2" s="9" t="s">
        <v>13</v>
      </c>
      <c r="H2" s="9" t="s">
        <v>14</v>
      </c>
      <c r="I2" s="9" t="s">
        <v>12</v>
      </c>
      <c r="J2" s="9" t="s">
        <v>13</v>
      </c>
      <c r="K2" s="9" t="s">
        <v>14</v>
      </c>
      <c r="L2" s="9" t="s">
        <v>12</v>
      </c>
      <c r="M2" s="9" t="s">
        <v>13</v>
      </c>
      <c r="N2" s="9" t="s">
        <v>14</v>
      </c>
      <c r="O2" s="9" t="s">
        <v>12</v>
      </c>
      <c r="P2" s="9" t="s">
        <v>13</v>
      </c>
      <c r="Q2" s="9" t="s">
        <v>14</v>
      </c>
      <c r="R2" s="9" t="s">
        <v>12</v>
      </c>
      <c r="S2" s="9" t="s">
        <v>13</v>
      </c>
      <c r="T2" s="9" t="s">
        <v>14</v>
      </c>
      <c r="U2" s="9" t="s">
        <v>12</v>
      </c>
      <c r="V2" s="9" t="s">
        <v>13</v>
      </c>
      <c r="W2" s="9" t="s">
        <v>14</v>
      </c>
      <c r="X2" s="9" t="s">
        <v>12</v>
      </c>
      <c r="Y2" s="9" t="s">
        <v>13</v>
      </c>
      <c r="Z2" s="9" t="s">
        <v>14</v>
      </c>
      <c r="AA2" s="9" t="s">
        <v>12</v>
      </c>
      <c r="AB2" s="9" t="s">
        <v>13</v>
      </c>
      <c r="AC2" s="9" t="s">
        <v>14</v>
      </c>
      <c r="AD2" s="9" t="s">
        <v>12</v>
      </c>
      <c r="AE2" s="9" t="s">
        <v>13</v>
      </c>
      <c r="AF2" s="9" t="s">
        <v>14</v>
      </c>
      <c r="AG2" s="10" t="s">
        <v>59</v>
      </c>
      <c r="AH2" s="10" t="s">
        <v>79</v>
      </c>
      <c r="AI2" s="10" t="s">
        <v>77</v>
      </c>
      <c r="AJ2" s="10" t="s">
        <v>78</v>
      </c>
      <c r="AK2" s="10" t="s">
        <v>60</v>
      </c>
    </row>
    <row r="3" spans="1:37" s="7" customFormat="1" ht="15" customHeight="1" x14ac:dyDescent="0.25">
      <c r="A3" s="32" t="s">
        <v>15</v>
      </c>
      <c r="B3" s="1" t="s">
        <v>16</v>
      </c>
      <c r="C3" s="2">
        <v>89</v>
      </c>
      <c r="D3" s="2">
        <v>3</v>
      </c>
      <c r="E3" s="3">
        <f t="shared" ref="E3:E37" si="0">D3/C3</f>
        <v>3.3707865168539325E-2</v>
      </c>
      <c r="F3" s="2">
        <v>14</v>
      </c>
      <c r="G3" s="2">
        <v>2</v>
      </c>
      <c r="H3" s="4">
        <f t="shared" ref="H3:H21" si="1">G3/F3</f>
        <v>0.14285714285714285</v>
      </c>
      <c r="I3" s="2">
        <v>14</v>
      </c>
      <c r="J3" s="2">
        <v>10</v>
      </c>
      <c r="K3" s="4">
        <f t="shared" ref="K3:K20" si="2">J3/I3</f>
        <v>0.7142857142857143</v>
      </c>
      <c r="L3" s="2">
        <v>24</v>
      </c>
      <c r="M3" s="2">
        <v>9</v>
      </c>
      <c r="N3" s="4">
        <f t="shared" ref="N3:N21" si="3">M3/L3</f>
        <v>0.375</v>
      </c>
      <c r="O3" s="2">
        <v>23</v>
      </c>
      <c r="P3" s="2">
        <v>6</v>
      </c>
      <c r="Q3" s="4">
        <f t="shared" ref="Q3:Q21" si="4">P3/O3</f>
        <v>0.2608695652173913</v>
      </c>
      <c r="R3" s="2">
        <v>38</v>
      </c>
      <c r="S3" s="2">
        <v>4</v>
      </c>
      <c r="T3" s="4">
        <f t="shared" ref="T3:T21" si="5">S3/R3</f>
        <v>0.10526315789473684</v>
      </c>
      <c r="U3" s="2">
        <v>62</v>
      </c>
      <c r="V3" s="2">
        <v>5</v>
      </c>
      <c r="W3" s="4">
        <f t="shared" ref="W3:W21" si="6">V3/U3</f>
        <v>8.0645161290322578E-2</v>
      </c>
      <c r="X3" s="2">
        <v>69</v>
      </c>
      <c r="Y3" s="2">
        <v>1</v>
      </c>
      <c r="Z3" s="4">
        <f t="shared" ref="Z3:Z21" si="7">Y3/X3</f>
        <v>1.4492753623188406E-2</v>
      </c>
      <c r="AA3" s="2">
        <v>75</v>
      </c>
      <c r="AB3" s="2">
        <v>2</v>
      </c>
      <c r="AC3" s="4">
        <f t="shared" ref="AC3:AC21" si="8">AB3/AA3</f>
        <v>2.6666666666666668E-2</v>
      </c>
      <c r="AD3" s="2">
        <v>75</v>
      </c>
      <c r="AE3" s="2">
        <v>3</v>
      </c>
      <c r="AF3" s="4">
        <f t="shared" ref="AF3:AF21" si="9">AE3/AD3</f>
        <v>0.04</v>
      </c>
      <c r="AG3" s="2">
        <f>C3</f>
        <v>89</v>
      </c>
      <c r="AH3" s="2">
        <f>SUM(D3,G3,J3,M3,P3,S3,V3,Y3,AB3,AE3)</f>
        <v>45</v>
      </c>
      <c r="AI3" s="2">
        <f>ROUND(AH3/10,0)</f>
        <v>5</v>
      </c>
      <c r="AJ3" s="5">
        <f>AVERAGE(E3,H3,K3,N3,Q3,T3,W3,Z3,AC3,AF3)</f>
        <v>0.17937880270037024</v>
      </c>
      <c r="AK3" s="6" t="s">
        <v>74</v>
      </c>
    </row>
    <row r="4" spans="1:37" s="7" customFormat="1" ht="15" customHeight="1" x14ac:dyDescent="0.25">
      <c r="A4" s="20"/>
      <c r="B4" s="1" t="s">
        <v>17</v>
      </c>
      <c r="C4" s="2">
        <v>239</v>
      </c>
      <c r="D4" s="2">
        <v>0</v>
      </c>
      <c r="E4" s="3">
        <f t="shared" si="0"/>
        <v>0</v>
      </c>
      <c r="F4" s="2">
        <v>51</v>
      </c>
      <c r="G4" s="2">
        <v>6</v>
      </c>
      <c r="H4" s="4">
        <f t="shared" si="1"/>
        <v>0.11764705882352941</v>
      </c>
      <c r="I4" s="2">
        <v>52</v>
      </c>
      <c r="J4" s="2">
        <v>15</v>
      </c>
      <c r="K4" s="4">
        <f t="shared" si="2"/>
        <v>0.28846153846153844</v>
      </c>
      <c r="L4" s="2">
        <v>78</v>
      </c>
      <c r="M4" s="2">
        <v>15</v>
      </c>
      <c r="N4" s="4">
        <f t="shared" si="3"/>
        <v>0.19230769230769232</v>
      </c>
      <c r="O4" s="2">
        <v>111</v>
      </c>
      <c r="P4" s="2">
        <v>5</v>
      </c>
      <c r="Q4" s="4">
        <f t="shared" si="4"/>
        <v>4.5045045045045043E-2</v>
      </c>
      <c r="R4" s="2">
        <v>158</v>
      </c>
      <c r="S4" s="2">
        <v>10</v>
      </c>
      <c r="T4" s="4">
        <f t="shared" si="5"/>
        <v>6.3291139240506333E-2</v>
      </c>
      <c r="U4" s="2">
        <v>219</v>
      </c>
      <c r="V4" s="2">
        <v>16</v>
      </c>
      <c r="W4" s="4">
        <f t="shared" si="6"/>
        <v>7.3059360730593603E-2</v>
      </c>
      <c r="X4" s="2">
        <v>219</v>
      </c>
      <c r="Y4" s="2">
        <v>7</v>
      </c>
      <c r="Z4" s="4">
        <f t="shared" si="7"/>
        <v>3.1963470319634701E-2</v>
      </c>
      <c r="AA4" s="2">
        <v>244</v>
      </c>
      <c r="AB4" s="2">
        <v>31</v>
      </c>
      <c r="AC4" s="4">
        <f t="shared" si="8"/>
        <v>0.12704918032786885</v>
      </c>
      <c r="AD4" s="2">
        <v>240</v>
      </c>
      <c r="AE4" s="2">
        <v>17</v>
      </c>
      <c r="AF4" s="4">
        <f t="shared" si="9"/>
        <v>7.0833333333333331E-2</v>
      </c>
      <c r="AG4" s="2">
        <f t="shared" ref="AG4:AG37" si="10">C4</f>
        <v>239</v>
      </c>
      <c r="AH4" s="2">
        <f t="shared" ref="AH4:AH37" si="11">SUM(D4,G4,J4,M4,P4,S4,V4,Y4,AB4,AE4)</f>
        <v>122</v>
      </c>
      <c r="AI4" s="2">
        <f t="shared" ref="AI4:AI37" si="12">ROUND(AH4/10,0)</f>
        <v>12</v>
      </c>
      <c r="AJ4" s="5">
        <f t="shared" ref="AJ4:AJ37" si="13">AVERAGE(E4,H4,K4,N4,Q4,T4,W4,Z4,AC4,AF4)</f>
        <v>0.1009657818589742</v>
      </c>
      <c r="AK4" s="6" t="str">
        <f t="shared" ref="AK4:AK37" si="14">IF(AJ4&lt;0.01,"راكد",IF(AJ4&lt;0.15,"مشبع","مطلوب"))</f>
        <v>مشبع</v>
      </c>
    </row>
    <row r="5" spans="1:37" s="7" customFormat="1" ht="15" customHeight="1" x14ac:dyDescent="0.25">
      <c r="A5" s="20"/>
      <c r="B5" s="1" t="s">
        <v>18</v>
      </c>
      <c r="C5" s="2">
        <v>155</v>
      </c>
      <c r="D5" s="2">
        <v>9</v>
      </c>
      <c r="E5" s="3">
        <f t="shared" si="0"/>
        <v>5.8064516129032261E-2</v>
      </c>
      <c r="F5" s="2">
        <v>132</v>
      </c>
      <c r="G5" s="2">
        <v>7</v>
      </c>
      <c r="H5" s="4">
        <f t="shared" si="1"/>
        <v>5.3030303030303032E-2</v>
      </c>
      <c r="I5" s="2">
        <v>131</v>
      </c>
      <c r="J5" s="2">
        <v>18</v>
      </c>
      <c r="K5" s="4">
        <f t="shared" si="2"/>
        <v>0.13740458015267176</v>
      </c>
      <c r="L5" s="2">
        <v>138</v>
      </c>
      <c r="M5" s="2">
        <v>15</v>
      </c>
      <c r="N5" s="4">
        <f t="shared" si="3"/>
        <v>0.10869565217391304</v>
      </c>
      <c r="O5" s="2">
        <v>147</v>
      </c>
      <c r="P5" s="2">
        <v>7</v>
      </c>
      <c r="Q5" s="4">
        <f t="shared" si="4"/>
        <v>4.7619047619047616E-2</v>
      </c>
      <c r="R5" s="2">
        <v>161</v>
      </c>
      <c r="S5" s="2">
        <v>3</v>
      </c>
      <c r="T5" s="4">
        <f t="shared" si="5"/>
        <v>1.8633540372670808E-2</v>
      </c>
      <c r="U5" s="2">
        <v>196</v>
      </c>
      <c r="V5" s="2">
        <v>9</v>
      </c>
      <c r="W5" s="4">
        <f t="shared" si="6"/>
        <v>4.5918367346938778E-2</v>
      </c>
      <c r="X5" s="2">
        <v>198</v>
      </c>
      <c r="Y5" s="2">
        <v>2</v>
      </c>
      <c r="Z5" s="4">
        <f t="shared" si="7"/>
        <v>1.0101010101010102E-2</v>
      </c>
      <c r="AA5" s="2">
        <v>197</v>
      </c>
      <c r="AB5" s="2">
        <v>19</v>
      </c>
      <c r="AC5" s="4">
        <f t="shared" si="8"/>
        <v>9.6446700507614211E-2</v>
      </c>
      <c r="AD5" s="2">
        <v>182</v>
      </c>
      <c r="AE5" s="2">
        <v>15</v>
      </c>
      <c r="AF5" s="4">
        <f t="shared" si="9"/>
        <v>8.2417582417582416E-2</v>
      </c>
      <c r="AG5" s="2">
        <f t="shared" si="10"/>
        <v>155</v>
      </c>
      <c r="AH5" s="2">
        <f t="shared" si="11"/>
        <v>104</v>
      </c>
      <c r="AI5" s="2">
        <f t="shared" si="12"/>
        <v>10</v>
      </c>
      <c r="AJ5" s="5">
        <f t="shared" si="13"/>
        <v>6.5833129985078398E-2</v>
      </c>
      <c r="AK5" s="6" t="str">
        <f t="shared" si="14"/>
        <v>مشبع</v>
      </c>
    </row>
    <row r="6" spans="1:37" s="7" customFormat="1" ht="15" customHeight="1" x14ac:dyDescent="0.25">
      <c r="A6" s="20"/>
      <c r="B6" s="1" t="s">
        <v>19</v>
      </c>
      <c r="C6" s="2">
        <v>48</v>
      </c>
      <c r="D6" s="2">
        <v>2</v>
      </c>
      <c r="E6" s="3">
        <f t="shared" si="0"/>
        <v>4.1666666666666664E-2</v>
      </c>
      <c r="F6" s="2">
        <v>44</v>
      </c>
      <c r="G6" s="2">
        <v>2</v>
      </c>
      <c r="H6" s="4">
        <f t="shared" si="1"/>
        <v>4.5454545454545456E-2</v>
      </c>
      <c r="I6" s="2">
        <v>37</v>
      </c>
      <c r="J6" s="2">
        <v>9</v>
      </c>
      <c r="K6" s="4">
        <f t="shared" si="2"/>
        <v>0.24324324324324326</v>
      </c>
      <c r="L6" s="2">
        <v>29</v>
      </c>
      <c r="M6" s="2">
        <v>5</v>
      </c>
      <c r="N6" s="4">
        <f t="shared" si="3"/>
        <v>0.17241379310344829</v>
      </c>
      <c r="O6" s="2">
        <v>25</v>
      </c>
      <c r="P6" s="2">
        <v>1</v>
      </c>
      <c r="Q6" s="4">
        <f t="shared" si="4"/>
        <v>0.04</v>
      </c>
      <c r="R6" s="2">
        <v>28</v>
      </c>
      <c r="S6" s="2">
        <v>3</v>
      </c>
      <c r="T6" s="4">
        <f t="shared" si="5"/>
        <v>0.10714285714285714</v>
      </c>
      <c r="U6" s="2">
        <v>31</v>
      </c>
      <c r="V6" s="2">
        <v>1</v>
      </c>
      <c r="W6" s="4">
        <f t="shared" si="6"/>
        <v>3.2258064516129031E-2</v>
      </c>
      <c r="X6" s="2">
        <v>33</v>
      </c>
      <c r="Y6" s="2">
        <v>0</v>
      </c>
      <c r="Z6" s="4">
        <f t="shared" si="7"/>
        <v>0</v>
      </c>
      <c r="AA6" s="2">
        <v>40</v>
      </c>
      <c r="AB6" s="2">
        <v>4</v>
      </c>
      <c r="AC6" s="4">
        <f t="shared" si="8"/>
        <v>0.1</v>
      </c>
      <c r="AD6" s="2">
        <v>47</v>
      </c>
      <c r="AE6" s="2">
        <v>6</v>
      </c>
      <c r="AF6" s="4">
        <f t="shared" si="9"/>
        <v>0.1276595744680851</v>
      </c>
      <c r="AG6" s="2">
        <f t="shared" si="10"/>
        <v>48</v>
      </c>
      <c r="AH6" s="2">
        <f t="shared" si="11"/>
        <v>33</v>
      </c>
      <c r="AI6" s="2">
        <f t="shared" si="12"/>
        <v>3</v>
      </c>
      <c r="AJ6" s="5">
        <f t="shared" si="13"/>
        <v>9.0983874459497488E-2</v>
      </c>
      <c r="AK6" s="6" t="str">
        <f t="shared" si="14"/>
        <v>مشبع</v>
      </c>
    </row>
    <row r="7" spans="1:37" s="7" customFormat="1" ht="15" customHeight="1" x14ac:dyDescent="0.25">
      <c r="A7" s="20"/>
      <c r="B7" s="1" t="s">
        <v>57</v>
      </c>
      <c r="C7" s="2">
        <v>185</v>
      </c>
      <c r="D7" s="2">
        <v>3</v>
      </c>
      <c r="E7" s="3">
        <f t="shared" si="0"/>
        <v>1.6216216216216217E-2</v>
      </c>
      <c r="F7" s="2">
        <v>145</v>
      </c>
      <c r="G7" s="2">
        <v>6</v>
      </c>
      <c r="H7" s="4">
        <f t="shared" si="1"/>
        <v>4.1379310344827586E-2</v>
      </c>
      <c r="I7" s="2">
        <v>147</v>
      </c>
      <c r="J7" s="2">
        <v>8</v>
      </c>
      <c r="K7" s="4">
        <f t="shared" si="2"/>
        <v>5.4421768707482991E-2</v>
      </c>
      <c r="L7" s="2">
        <v>182</v>
      </c>
      <c r="M7" s="2">
        <v>8</v>
      </c>
      <c r="N7" s="4">
        <f t="shared" si="3"/>
        <v>4.3956043956043959E-2</v>
      </c>
      <c r="O7" s="2">
        <v>189</v>
      </c>
      <c r="P7" s="2">
        <v>6</v>
      </c>
      <c r="Q7" s="4">
        <f t="shared" si="4"/>
        <v>3.1746031746031744E-2</v>
      </c>
      <c r="R7" s="2">
        <v>208</v>
      </c>
      <c r="S7" s="2">
        <v>10</v>
      </c>
      <c r="T7" s="4">
        <f t="shared" si="5"/>
        <v>4.807692307692308E-2</v>
      </c>
      <c r="U7" s="2">
        <v>207</v>
      </c>
      <c r="V7" s="2">
        <v>17</v>
      </c>
      <c r="W7" s="4">
        <f t="shared" si="6"/>
        <v>8.2125603864734303E-2</v>
      </c>
      <c r="X7" s="2">
        <v>198</v>
      </c>
      <c r="Y7" s="2">
        <v>7</v>
      </c>
      <c r="Z7" s="4">
        <f t="shared" si="7"/>
        <v>3.5353535353535352E-2</v>
      </c>
      <c r="AA7" s="2">
        <v>196</v>
      </c>
      <c r="AB7" s="2">
        <v>13</v>
      </c>
      <c r="AC7" s="4">
        <f t="shared" si="8"/>
        <v>6.6326530612244902E-2</v>
      </c>
      <c r="AD7" s="2">
        <v>191</v>
      </c>
      <c r="AE7" s="2">
        <v>6</v>
      </c>
      <c r="AF7" s="4">
        <f t="shared" si="9"/>
        <v>3.1413612565445025E-2</v>
      </c>
      <c r="AG7" s="2">
        <f t="shared" si="10"/>
        <v>185</v>
      </c>
      <c r="AH7" s="2">
        <f t="shared" si="11"/>
        <v>84</v>
      </c>
      <c r="AI7" s="2">
        <f t="shared" si="12"/>
        <v>8</v>
      </c>
      <c r="AJ7" s="5">
        <f t="shared" si="13"/>
        <v>4.5101557644348519E-2</v>
      </c>
      <c r="AK7" s="6" t="str">
        <f t="shared" si="14"/>
        <v>مشبع</v>
      </c>
    </row>
    <row r="8" spans="1:37" s="7" customFormat="1" ht="15" customHeight="1" x14ac:dyDescent="0.25">
      <c r="A8" s="20"/>
      <c r="B8" s="1" t="s">
        <v>20</v>
      </c>
      <c r="C8" s="2">
        <v>109</v>
      </c>
      <c r="D8" s="2">
        <v>10</v>
      </c>
      <c r="E8" s="3">
        <f t="shared" si="0"/>
        <v>9.1743119266055051E-2</v>
      </c>
      <c r="F8" s="2">
        <v>49</v>
      </c>
      <c r="G8" s="2">
        <v>1</v>
      </c>
      <c r="H8" s="4">
        <f t="shared" si="1"/>
        <v>2.0408163265306121E-2</v>
      </c>
      <c r="I8" s="2">
        <v>47</v>
      </c>
      <c r="J8" s="2">
        <v>5</v>
      </c>
      <c r="K8" s="4">
        <f t="shared" si="2"/>
        <v>0.10638297872340426</v>
      </c>
      <c r="L8" s="2">
        <v>72</v>
      </c>
      <c r="M8" s="2">
        <v>0</v>
      </c>
      <c r="N8" s="4">
        <f t="shared" si="3"/>
        <v>0</v>
      </c>
      <c r="O8" s="2">
        <v>86</v>
      </c>
      <c r="P8" s="2">
        <v>0</v>
      </c>
      <c r="Q8" s="4">
        <f t="shared" si="4"/>
        <v>0</v>
      </c>
      <c r="R8" s="2">
        <v>107</v>
      </c>
      <c r="S8" s="2">
        <v>1</v>
      </c>
      <c r="T8" s="4">
        <f t="shared" si="5"/>
        <v>9.3457943925233638E-3</v>
      </c>
      <c r="U8" s="2">
        <v>120</v>
      </c>
      <c r="V8" s="2">
        <v>0</v>
      </c>
      <c r="W8" s="4">
        <f t="shared" si="6"/>
        <v>0</v>
      </c>
      <c r="X8" s="2">
        <v>143</v>
      </c>
      <c r="Y8" s="2">
        <v>0</v>
      </c>
      <c r="Z8" s="4">
        <f t="shared" si="7"/>
        <v>0</v>
      </c>
      <c r="AA8" s="2">
        <v>146</v>
      </c>
      <c r="AB8" s="2">
        <v>13</v>
      </c>
      <c r="AC8" s="4">
        <f t="shared" si="8"/>
        <v>8.9041095890410954E-2</v>
      </c>
      <c r="AD8" s="2">
        <v>138</v>
      </c>
      <c r="AE8" s="2">
        <v>9</v>
      </c>
      <c r="AF8" s="4">
        <f t="shared" si="9"/>
        <v>6.5217391304347824E-2</v>
      </c>
      <c r="AG8" s="2">
        <f t="shared" si="10"/>
        <v>109</v>
      </c>
      <c r="AH8" s="2">
        <f t="shared" si="11"/>
        <v>39</v>
      </c>
      <c r="AI8" s="2">
        <f t="shared" si="12"/>
        <v>4</v>
      </c>
      <c r="AJ8" s="5">
        <f t="shared" si="13"/>
        <v>3.8213854284204755E-2</v>
      </c>
      <c r="AK8" s="6" t="str">
        <f t="shared" si="14"/>
        <v>مشبع</v>
      </c>
    </row>
    <row r="9" spans="1:37" s="7" customFormat="1" ht="15" customHeight="1" x14ac:dyDescent="0.25">
      <c r="A9" s="20"/>
      <c r="B9" s="1" t="s">
        <v>21</v>
      </c>
      <c r="C9" s="2">
        <v>55</v>
      </c>
      <c r="D9" s="2">
        <v>3</v>
      </c>
      <c r="E9" s="3">
        <f t="shared" si="0"/>
        <v>5.4545454545454543E-2</v>
      </c>
      <c r="F9" s="2">
        <v>16</v>
      </c>
      <c r="G9" s="2">
        <v>2</v>
      </c>
      <c r="H9" s="4">
        <f t="shared" si="1"/>
        <v>0.125</v>
      </c>
      <c r="I9" s="2">
        <v>12</v>
      </c>
      <c r="J9" s="2">
        <v>9</v>
      </c>
      <c r="K9" s="4">
        <f t="shared" si="2"/>
        <v>0.75</v>
      </c>
      <c r="L9" s="2">
        <v>17</v>
      </c>
      <c r="M9" s="2">
        <v>7</v>
      </c>
      <c r="N9" s="4">
        <f t="shared" si="3"/>
        <v>0.41176470588235292</v>
      </c>
      <c r="O9" s="2">
        <v>10</v>
      </c>
      <c r="P9" s="2">
        <v>4</v>
      </c>
      <c r="Q9" s="4">
        <f t="shared" si="4"/>
        <v>0.4</v>
      </c>
      <c r="R9" s="2">
        <v>25</v>
      </c>
      <c r="S9" s="2">
        <v>4</v>
      </c>
      <c r="T9" s="4">
        <f t="shared" si="5"/>
        <v>0.16</v>
      </c>
      <c r="U9" s="2">
        <v>46</v>
      </c>
      <c r="V9" s="2">
        <v>10</v>
      </c>
      <c r="W9" s="4">
        <f t="shared" si="6"/>
        <v>0.21739130434782608</v>
      </c>
      <c r="X9" s="2">
        <v>50</v>
      </c>
      <c r="Y9" s="2">
        <v>2</v>
      </c>
      <c r="Z9" s="4">
        <f t="shared" si="7"/>
        <v>0.04</v>
      </c>
      <c r="AA9" s="2">
        <v>63</v>
      </c>
      <c r="AB9" s="2">
        <v>10</v>
      </c>
      <c r="AC9" s="4">
        <f t="shared" si="8"/>
        <v>0.15873015873015872</v>
      </c>
      <c r="AD9" s="2">
        <v>62</v>
      </c>
      <c r="AE9" s="2">
        <v>9</v>
      </c>
      <c r="AF9" s="4">
        <f t="shared" si="9"/>
        <v>0.14516129032258066</v>
      </c>
      <c r="AG9" s="2">
        <f t="shared" si="10"/>
        <v>55</v>
      </c>
      <c r="AH9" s="2">
        <f t="shared" si="11"/>
        <v>60</v>
      </c>
      <c r="AI9" s="2">
        <f t="shared" si="12"/>
        <v>6</v>
      </c>
      <c r="AJ9" s="5">
        <f t="shared" si="13"/>
        <v>0.24625929138283725</v>
      </c>
      <c r="AK9" s="6" t="s">
        <v>74</v>
      </c>
    </row>
    <row r="10" spans="1:37" s="7" customFormat="1" ht="15" customHeight="1" x14ac:dyDescent="0.25">
      <c r="A10" s="20"/>
      <c r="B10" s="13" t="s">
        <v>68</v>
      </c>
      <c r="C10" s="2">
        <v>25</v>
      </c>
      <c r="D10" s="2">
        <v>2</v>
      </c>
      <c r="E10" s="3">
        <f t="shared" si="0"/>
        <v>0.08</v>
      </c>
      <c r="F10" s="2">
        <v>0</v>
      </c>
      <c r="G10" s="2">
        <v>0</v>
      </c>
      <c r="H10" s="4" t="e">
        <f t="shared" si="1"/>
        <v>#DIV/0!</v>
      </c>
      <c r="I10" s="2">
        <v>0</v>
      </c>
      <c r="J10" s="2">
        <v>0</v>
      </c>
      <c r="K10" s="4" t="e">
        <f t="shared" si="2"/>
        <v>#DIV/0!</v>
      </c>
      <c r="L10" s="2">
        <v>0</v>
      </c>
      <c r="M10" s="2">
        <v>0</v>
      </c>
      <c r="N10" s="4" t="e">
        <f t="shared" si="3"/>
        <v>#DIV/0!</v>
      </c>
      <c r="O10" s="2">
        <v>0</v>
      </c>
      <c r="P10" s="2">
        <v>0</v>
      </c>
      <c r="Q10" s="4" t="e">
        <f t="shared" si="4"/>
        <v>#DIV/0!</v>
      </c>
      <c r="R10" s="2">
        <v>0</v>
      </c>
      <c r="S10" s="2">
        <v>0</v>
      </c>
      <c r="T10" s="4" t="e">
        <f t="shared" si="5"/>
        <v>#DIV/0!</v>
      </c>
      <c r="U10" s="2">
        <v>0</v>
      </c>
      <c r="V10" s="2">
        <v>0</v>
      </c>
      <c r="W10" s="4" t="e">
        <f t="shared" si="6"/>
        <v>#DIV/0!</v>
      </c>
      <c r="X10" s="2">
        <v>0</v>
      </c>
      <c r="Y10" s="2">
        <v>0</v>
      </c>
      <c r="Z10" s="4" t="e">
        <f t="shared" si="7"/>
        <v>#DIV/0!</v>
      </c>
      <c r="AA10" s="2">
        <v>0</v>
      </c>
      <c r="AB10" s="2">
        <v>0</v>
      </c>
      <c r="AC10" s="4" t="e">
        <f t="shared" si="8"/>
        <v>#DIV/0!</v>
      </c>
      <c r="AD10" s="2">
        <v>0</v>
      </c>
      <c r="AE10" s="2">
        <v>0</v>
      </c>
      <c r="AF10" s="4" t="e">
        <f t="shared" si="9"/>
        <v>#DIV/0!</v>
      </c>
      <c r="AG10" s="2">
        <f t="shared" si="10"/>
        <v>25</v>
      </c>
      <c r="AH10" s="2">
        <f t="shared" si="11"/>
        <v>2</v>
      </c>
      <c r="AI10" s="2">
        <f t="shared" si="12"/>
        <v>0</v>
      </c>
      <c r="AJ10" s="5">
        <f>AVERAGE(E10)</f>
        <v>0.08</v>
      </c>
      <c r="AK10" s="6" t="s">
        <v>74</v>
      </c>
    </row>
    <row r="11" spans="1:37" s="7" customFormat="1" ht="15" customHeight="1" x14ac:dyDescent="0.25">
      <c r="A11" s="20"/>
      <c r="B11" s="1" t="s">
        <v>23</v>
      </c>
      <c r="C11" s="2">
        <v>372</v>
      </c>
      <c r="D11" s="2">
        <v>11</v>
      </c>
      <c r="E11" s="3">
        <f t="shared" si="0"/>
        <v>2.9569892473118281E-2</v>
      </c>
      <c r="F11" s="2">
        <v>345</v>
      </c>
      <c r="G11" s="2">
        <v>12</v>
      </c>
      <c r="H11" s="4">
        <f t="shared" si="1"/>
        <v>3.4782608695652174E-2</v>
      </c>
      <c r="I11" s="2">
        <v>352</v>
      </c>
      <c r="J11" s="2">
        <v>34</v>
      </c>
      <c r="K11" s="4">
        <f t="shared" si="2"/>
        <v>9.6590909090909088E-2</v>
      </c>
      <c r="L11" s="2">
        <v>391</v>
      </c>
      <c r="M11" s="2">
        <v>30</v>
      </c>
      <c r="N11" s="4">
        <f t="shared" si="3"/>
        <v>7.6726342710997444E-2</v>
      </c>
      <c r="O11" s="2">
        <v>404</v>
      </c>
      <c r="P11" s="2">
        <v>31</v>
      </c>
      <c r="Q11" s="4">
        <f t="shared" si="4"/>
        <v>7.6732673267326731E-2</v>
      </c>
      <c r="R11" s="2">
        <v>400</v>
      </c>
      <c r="S11" s="2">
        <v>27</v>
      </c>
      <c r="T11" s="4">
        <f t="shared" si="5"/>
        <v>6.7500000000000004E-2</v>
      </c>
      <c r="U11" s="2">
        <v>399</v>
      </c>
      <c r="V11" s="2">
        <v>44</v>
      </c>
      <c r="W11" s="4">
        <f t="shared" si="6"/>
        <v>0.11027568922305764</v>
      </c>
      <c r="X11" s="2">
        <v>419</v>
      </c>
      <c r="Y11" s="2">
        <v>8</v>
      </c>
      <c r="Z11" s="4">
        <f t="shared" si="7"/>
        <v>1.9093078758949882E-2</v>
      </c>
      <c r="AA11" s="2">
        <v>420</v>
      </c>
      <c r="AB11" s="2">
        <v>17</v>
      </c>
      <c r="AC11" s="4">
        <f t="shared" si="8"/>
        <v>4.0476190476190478E-2</v>
      </c>
      <c r="AD11" s="2">
        <v>421</v>
      </c>
      <c r="AE11" s="2">
        <v>17</v>
      </c>
      <c r="AF11" s="4">
        <f t="shared" si="9"/>
        <v>4.0380047505938245E-2</v>
      </c>
      <c r="AG11" s="2">
        <f t="shared" si="10"/>
        <v>372</v>
      </c>
      <c r="AH11" s="2">
        <f t="shared" si="11"/>
        <v>231</v>
      </c>
      <c r="AI11" s="2">
        <f t="shared" si="12"/>
        <v>23</v>
      </c>
      <c r="AJ11" s="5">
        <f t="shared" si="13"/>
        <v>5.9212743220213991E-2</v>
      </c>
      <c r="AK11" s="6" t="str">
        <f t="shared" si="14"/>
        <v>مشبع</v>
      </c>
    </row>
    <row r="12" spans="1:37" s="7" customFormat="1" ht="15" customHeight="1" x14ac:dyDescent="0.25">
      <c r="A12" s="20"/>
      <c r="B12" s="1" t="s">
        <v>24</v>
      </c>
      <c r="C12" s="2">
        <v>173</v>
      </c>
      <c r="D12" s="2">
        <v>4</v>
      </c>
      <c r="E12" s="3">
        <f t="shared" si="0"/>
        <v>2.3121387283236993E-2</v>
      </c>
      <c r="F12" s="2">
        <v>26</v>
      </c>
      <c r="G12" s="2">
        <v>3</v>
      </c>
      <c r="H12" s="4">
        <f t="shared" si="1"/>
        <v>0.11538461538461539</v>
      </c>
      <c r="I12" s="2">
        <v>21</v>
      </c>
      <c r="J12" s="2">
        <v>4</v>
      </c>
      <c r="K12" s="4">
        <f t="shared" si="2"/>
        <v>0.19047619047619047</v>
      </c>
      <c r="L12" s="2">
        <v>21</v>
      </c>
      <c r="M12" s="2">
        <v>6</v>
      </c>
      <c r="N12" s="4">
        <f t="shared" si="3"/>
        <v>0.2857142857142857</v>
      </c>
      <c r="O12" s="2">
        <v>22</v>
      </c>
      <c r="P12" s="2">
        <v>3</v>
      </c>
      <c r="Q12" s="4">
        <f t="shared" si="4"/>
        <v>0.13636363636363635</v>
      </c>
      <c r="R12" s="2">
        <v>25</v>
      </c>
      <c r="S12" s="2">
        <v>0</v>
      </c>
      <c r="T12" s="4">
        <f t="shared" si="5"/>
        <v>0</v>
      </c>
      <c r="U12" s="2">
        <v>36</v>
      </c>
      <c r="V12" s="2">
        <v>3</v>
      </c>
      <c r="W12" s="4">
        <f t="shared" si="6"/>
        <v>8.3333333333333329E-2</v>
      </c>
      <c r="X12" s="2">
        <v>109</v>
      </c>
      <c r="Y12" s="2">
        <v>1</v>
      </c>
      <c r="Z12" s="4">
        <f t="shared" si="7"/>
        <v>9.1743119266055051E-3</v>
      </c>
      <c r="AA12" s="2">
        <v>135</v>
      </c>
      <c r="AB12" s="2">
        <v>3</v>
      </c>
      <c r="AC12" s="4">
        <f t="shared" si="8"/>
        <v>2.2222222222222223E-2</v>
      </c>
      <c r="AD12" s="2">
        <v>153</v>
      </c>
      <c r="AE12" s="2">
        <v>6</v>
      </c>
      <c r="AF12" s="4">
        <f t="shared" si="9"/>
        <v>3.9215686274509803E-2</v>
      </c>
      <c r="AG12" s="2">
        <f t="shared" si="10"/>
        <v>173</v>
      </c>
      <c r="AH12" s="2">
        <f t="shared" si="11"/>
        <v>33</v>
      </c>
      <c r="AI12" s="2">
        <f t="shared" si="12"/>
        <v>3</v>
      </c>
      <c r="AJ12" s="5">
        <f t="shared" si="13"/>
        <v>9.0500566897863594E-2</v>
      </c>
      <c r="AK12" s="6" t="str">
        <f t="shared" si="14"/>
        <v>مشبع</v>
      </c>
    </row>
    <row r="13" spans="1:37" s="7" customFormat="1" ht="15" customHeight="1" x14ac:dyDescent="0.25">
      <c r="A13" s="20"/>
      <c r="B13" s="1" t="s">
        <v>25</v>
      </c>
      <c r="C13" s="2">
        <v>48</v>
      </c>
      <c r="D13" s="2">
        <v>1</v>
      </c>
      <c r="E13" s="3">
        <f t="shared" si="0"/>
        <v>2.0833333333333332E-2</v>
      </c>
      <c r="F13" s="2">
        <v>14</v>
      </c>
      <c r="G13" s="2">
        <v>3</v>
      </c>
      <c r="H13" s="4">
        <f t="shared" si="1"/>
        <v>0.21428571428571427</v>
      </c>
      <c r="I13" s="2">
        <v>5</v>
      </c>
      <c r="J13" s="2">
        <v>11</v>
      </c>
      <c r="K13" s="4">
        <f t="shared" si="2"/>
        <v>2.2000000000000002</v>
      </c>
      <c r="L13" s="2">
        <v>14</v>
      </c>
      <c r="M13" s="2">
        <v>10</v>
      </c>
      <c r="N13" s="4">
        <f t="shared" si="3"/>
        <v>0.7142857142857143</v>
      </c>
      <c r="O13" s="2">
        <v>12</v>
      </c>
      <c r="P13" s="2">
        <v>3</v>
      </c>
      <c r="Q13" s="4">
        <f t="shared" si="4"/>
        <v>0.25</v>
      </c>
      <c r="R13" s="2">
        <v>27</v>
      </c>
      <c r="S13" s="2">
        <v>15</v>
      </c>
      <c r="T13" s="4">
        <f t="shared" si="5"/>
        <v>0.55555555555555558</v>
      </c>
      <c r="U13" s="2">
        <v>28</v>
      </c>
      <c r="V13" s="2">
        <v>13</v>
      </c>
      <c r="W13" s="4">
        <f t="shared" si="6"/>
        <v>0.4642857142857143</v>
      </c>
      <c r="X13" s="2">
        <v>40</v>
      </c>
      <c r="Y13" s="2">
        <v>1</v>
      </c>
      <c r="Z13" s="4">
        <f t="shared" si="7"/>
        <v>2.5000000000000001E-2</v>
      </c>
      <c r="AA13" s="2">
        <v>43</v>
      </c>
      <c r="AB13" s="2">
        <v>18</v>
      </c>
      <c r="AC13" s="4">
        <f t="shared" si="8"/>
        <v>0.41860465116279072</v>
      </c>
      <c r="AD13" s="2">
        <v>40</v>
      </c>
      <c r="AE13" s="2">
        <v>11</v>
      </c>
      <c r="AF13" s="4">
        <f t="shared" si="9"/>
        <v>0.27500000000000002</v>
      </c>
      <c r="AG13" s="2">
        <f t="shared" si="10"/>
        <v>48</v>
      </c>
      <c r="AH13" s="2">
        <f t="shared" si="11"/>
        <v>86</v>
      </c>
      <c r="AI13" s="2">
        <f t="shared" si="12"/>
        <v>9</v>
      </c>
      <c r="AJ13" s="5">
        <f t="shared" si="13"/>
        <v>0.51378506829088233</v>
      </c>
      <c r="AK13" s="6" t="s">
        <v>75</v>
      </c>
    </row>
    <row r="14" spans="1:37" s="7" customFormat="1" ht="15" customHeight="1" x14ac:dyDescent="0.25">
      <c r="A14" s="20"/>
      <c r="B14" s="1" t="s">
        <v>26</v>
      </c>
      <c r="C14" s="2">
        <v>173</v>
      </c>
      <c r="D14" s="2">
        <v>7</v>
      </c>
      <c r="E14" s="3">
        <f t="shared" si="0"/>
        <v>4.046242774566474E-2</v>
      </c>
      <c r="F14" s="2">
        <v>27</v>
      </c>
      <c r="G14" s="2">
        <v>2</v>
      </c>
      <c r="H14" s="4">
        <f t="shared" si="1"/>
        <v>7.407407407407407E-2</v>
      </c>
      <c r="I14" s="2">
        <v>23</v>
      </c>
      <c r="J14" s="2">
        <v>6</v>
      </c>
      <c r="K14" s="4">
        <f t="shared" si="2"/>
        <v>0.2608695652173913</v>
      </c>
      <c r="L14" s="2">
        <v>26</v>
      </c>
      <c r="M14" s="2">
        <v>13</v>
      </c>
      <c r="N14" s="4">
        <f t="shared" si="3"/>
        <v>0.5</v>
      </c>
      <c r="O14" s="2">
        <v>18</v>
      </c>
      <c r="P14" s="2">
        <v>9</v>
      </c>
      <c r="Q14" s="4">
        <f t="shared" si="4"/>
        <v>0.5</v>
      </c>
      <c r="R14" s="2">
        <v>29</v>
      </c>
      <c r="S14" s="2">
        <v>0</v>
      </c>
      <c r="T14" s="4">
        <f t="shared" si="5"/>
        <v>0</v>
      </c>
      <c r="U14" s="2">
        <v>133</v>
      </c>
      <c r="V14" s="2">
        <v>7</v>
      </c>
      <c r="W14" s="4">
        <f t="shared" si="6"/>
        <v>5.2631578947368418E-2</v>
      </c>
      <c r="X14" s="2">
        <v>136</v>
      </c>
      <c r="Y14" s="2">
        <v>4</v>
      </c>
      <c r="Z14" s="4">
        <f t="shared" si="7"/>
        <v>2.9411764705882353E-2</v>
      </c>
      <c r="AA14" s="2">
        <v>152</v>
      </c>
      <c r="AB14" s="2">
        <v>5</v>
      </c>
      <c r="AC14" s="4">
        <f t="shared" si="8"/>
        <v>3.2894736842105261E-2</v>
      </c>
      <c r="AD14" s="2">
        <v>164</v>
      </c>
      <c r="AE14" s="2">
        <v>12</v>
      </c>
      <c r="AF14" s="4">
        <f t="shared" si="9"/>
        <v>7.3170731707317069E-2</v>
      </c>
      <c r="AG14" s="2">
        <f t="shared" si="10"/>
        <v>173</v>
      </c>
      <c r="AH14" s="2">
        <f t="shared" si="11"/>
        <v>65</v>
      </c>
      <c r="AI14" s="2">
        <f t="shared" si="12"/>
        <v>7</v>
      </c>
      <c r="AJ14" s="5">
        <f t="shared" si="13"/>
        <v>0.15635148792398029</v>
      </c>
      <c r="AK14" s="6" t="s">
        <v>74</v>
      </c>
    </row>
    <row r="15" spans="1:37" s="7" customFormat="1" ht="15" customHeight="1" x14ac:dyDescent="0.25">
      <c r="A15" s="20"/>
      <c r="B15" s="1" t="s">
        <v>27</v>
      </c>
      <c r="C15" s="2">
        <v>43</v>
      </c>
      <c r="D15" s="2">
        <v>0</v>
      </c>
      <c r="E15" s="3">
        <f t="shared" si="0"/>
        <v>0</v>
      </c>
      <c r="F15" s="2">
        <v>33</v>
      </c>
      <c r="G15" s="2">
        <v>0</v>
      </c>
      <c r="H15" s="4">
        <f t="shared" si="1"/>
        <v>0</v>
      </c>
      <c r="I15" s="2">
        <v>32</v>
      </c>
      <c r="J15" s="2">
        <v>1</v>
      </c>
      <c r="K15" s="4">
        <f t="shared" si="2"/>
        <v>3.125E-2</v>
      </c>
      <c r="L15" s="2">
        <v>34</v>
      </c>
      <c r="M15" s="2">
        <v>0</v>
      </c>
      <c r="N15" s="4">
        <f t="shared" si="3"/>
        <v>0</v>
      </c>
      <c r="O15" s="2">
        <v>30</v>
      </c>
      <c r="P15" s="2">
        <v>2</v>
      </c>
      <c r="Q15" s="4">
        <f t="shared" si="4"/>
        <v>6.6666666666666666E-2</v>
      </c>
      <c r="R15" s="2">
        <v>36</v>
      </c>
      <c r="S15" s="2">
        <v>0</v>
      </c>
      <c r="T15" s="4">
        <f t="shared" si="5"/>
        <v>0</v>
      </c>
      <c r="U15" s="2">
        <v>37</v>
      </c>
      <c r="V15" s="2">
        <v>0</v>
      </c>
      <c r="W15" s="4">
        <f t="shared" si="6"/>
        <v>0</v>
      </c>
      <c r="X15" s="2">
        <v>40</v>
      </c>
      <c r="Y15" s="2">
        <v>0</v>
      </c>
      <c r="Z15" s="4">
        <f t="shared" si="7"/>
        <v>0</v>
      </c>
      <c r="AA15" s="2">
        <v>41</v>
      </c>
      <c r="AB15" s="2">
        <v>0</v>
      </c>
      <c r="AC15" s="4">
        <f t="shared" si="8"/>
        <v>0</v>
      </c>
      <c r="AD15" s="2">
        <v>44</v>
      </c>
      <c r="AE15" s="2">
        <v>0</v>
      </c>
      <c r="AF15" s="4">
        <f t="shared" si="9"/>
        <v>0</v>
      </c>
      <c r="AG15" s="2">
        <f t="shared" si="10"/>
        <v>43</v>
      </c>
      <c r="AH15" s="2">
        <f t="shared" si="11"/>
        <v>3</v>
      </c>
      <c r="AI15" s="2">
        <f t="shared" si="12"/>
        <v>0</v>
      </c>
      <c r="AJ15" s="5">
        <f t="shared" si="13"/>
        <v>9.7916666666666673E-3</v>
      </c>
      <c r="AK15" s="6" t="str">
        <f t="shared" si="14"/>
        <v>راكد</v>
      </c>
    </row>
    <row r="16" spans="1:37" s="7" customFormat="1" ht="15" customHeight="1" x14ac:dyDescent="0.25">
      <c r="A16" s="20"/>
      <c r="B16" s="1" t="s">
        <v>28</v>
      </c>
      <c r="C16" s="2">
        <v>102</v>
      </c>
      <c r="D16" s="2">
        <v>5</v>
      </c>
      <c r="E16" s="3">
        <f t="shared" si="0"/>
        <v>4.9019607843137254E-2</v>
      </c>
      <c r="F16" s="2">
        <v>29</v>
      </c>
      <c r="G16" s="2">
        <v>1</v>
      </c>
      <c r="H16" s="4">
        <f t="shared" si="1"/>
        <v>3.4482758620689655E-2</v>
      </c>
      <c r="I16" s="2">
        <v>27</v>
      </c>
      <c r="J16" s="2">
        <v>7</v>
      </c>
      <c r="K16" s="4">
        <f t="shared" si="2"/>
        <v>0.25925925925925924</v>
      </c>
      <c r="L16" s="2">
        <v>46</v>
      </c>
      <c r="M16" s="2">
        <v>7</v>
      </c>
      <c r="N16" s="4">
        <f t="shared" si="3"/>
        <v>0.15217391304347827</v>
      </c>
      <c r="O16" s="2">
        <v>53</v>
      </c>
      <c r="P16" s="2">
        <v>0</v>
      </c>
      <c r="Q16" s="4">
        <f t="shared" si="4"/>
        <v>0</v>
      </c>
      <c r="R16" s="2">
        <v>76</v>
      </c>
      <c r="S16" s="2">
        <v>4</v>
      </c>
      <c r="T16" s="4">
        <f t="shared" si="5"/>
        <v>5.2631578947368418E-2</v>
      </c>
      <c r="U16" s="2">
        <v>82</v>
      </c>
      <c r="V16" s="2">
        <v>4</v>
      </c>
      <c r="W16" s="4">
        <f t="shared" si="6"/>
        <v>4.878048780487805E-2</v>
      </c>
      <c r="X16" s="2">
        <v>107</v>
      </c>
      <c r="Y16" s="2">
        <v>0</v>
      </c>
      <c r="Z16" s="4">
        <f t="shared" si="7"/>
        <v>0</v>
      </c>
      <c r="AA16" s="2">
        <v>118</v>
      </c>
      <c r="AB16" s="2">
        <v>7</v>
      </c>
      <c r="AC16" s="4">
        <f t="shared" si="8"/>
        <v>5.9322033898305086E-2</v>
      </c>
      <c r="AD16" s="2">
        <v>119</v>
      </c>
      <c r="AE16" s="2">
        <v>10</v>
      </c>
      <c r="AF16" s="4">
        <f t="shared" si="9"/>
        <v>8.4033613445378158E-2</v>
      </c>
      <c r="AG16" s="2">
        <f t="shared" si="10"/>
        <v>102</v>
      </c>
      <c r="AH16" s="2">
        <f t="shared" si="11"/>
        <v>45</v>
      </c>
      <c r="AI16" s="2">
        <f t="shared" si="12"/>
        <v>5</v>
      </c>
      <c r="AJ16" s="5">
        <f t="shared" si="13"/>
        <v>7.3970325286249416E-2</v>
      </c>
      <c r="AK16" s="6" t="str">
        <f t="shared" si="14"/>
        <v>مشبع</v>
      </c>
    </row>
    <row r="17" spans="1:37" s="7" customFormat="1" ht="15" customHeight="1" x14ac:dyDescent="0.25">
      <c r="A17" s="20"/>
      <c r="B17" s="1" t="s">
        <v>29</v>
      </c>
      <c r="C17" s="2">
        <v>39</v>
      </c>
      <c r="D17" s="2">
        <v>2</v>
      </c>
      <c r="E17" s="3">
        <f t="shared" si="0"/>
        <v>5.128205128205128E-2</v>
      </c>
      <c r="F17" s="2">
        <v>5</v>
      </c>
      <c r="G17" s="2">
        <v>1</v>
      </c>
      <c r="H17" s="4">
        <f t="shared" si="1"/>
        <v>0.2</v>
      </c>
      <c r="I17" s="2">
        <v>5</v>
      </c>
      <c r="J17" s="2">
        <v>6</v>
      </c>
      <c r="K17" s="4">
        <f t="shared" si="2"/>
        <v>1.2</v>
      </c>
      <c r="L17" s="2">
        <v>3</v>
      </c>
      <c r="M17" s="2">
        <v>1</v>
      </c>
      <c r="N17" s="4">
        <f t="shared" si="3"/>
        <v>0.33333333333333331</v>
      </c>
      <c r="O17" s="2">
        <v>5</v>
      </c>
      <c r="P17" s="2">
        <v>0</v>
      </c>
      <c r="Q17" s="4">
        <f t="shared" si="4"/>
        <v>0</v>
      </c>
      <c r="R17" s="2">
        <v>8</v>
      </c>
      <c r="S17" s="2">
        <v>1</v>
      </c>
      <c r="T17" s="4">
        <f t="shared" si="5"/>
        <v>0.125</v>
      </c>
      <c r="U17" s="2">
        <v>25</v>
      </c>
      <c r="V17" s="2">
        <v>0</v>
      </c>
      <c r="W17" s="4">
        <f t="shared" si="6"/>
        <v>0</v>
      </c>
      <c r="X17" s="2">
        <v>30</v>
      </c>
      <c r="Y17" s="2">
        <v>0</v>
      </c>
      <c r="Z17" s="4">
        <f t="shared" si="7"/>
        <v>0</v>
      </c>
      <c r="AA17" s="2">
        <v>38</v>
      </c>
      <c r="AB17" s="2">
        <v>10</v>
      </c>
      <c r="AC17" s="4">
        <f t="shared" si="8"/>
        <v>0.26315789473684209</v>
      </c>
      <c r="AD17" s="2">
        <v>34</v>
      </c>
      <c r="AE17" s="2">
        <v>6</v>
      </c>
      <c r="AF17" s="4">
        <f t="shared" si="9"/>
        <v>0.17647058823529413</v>
      </c>
      <c r="AG17" s="2">
        <f t="shared" si="10"/>
        <v>39</v>
      </c>
      <c r="AH17" s="2">
        <f t="shared" si="11"/>
        <v>27</v>
      </c>
      <c r="AI17" s="2">
        <f t="shared" si="12"/>
        <v>3</v>
      </c>
      <c r="AJ17" s="5">
        <f t="shared" si="13"/>
        <v>0.23492438675875205</v>
      </c>
      <c r="AK17" s="6" t="s">
        <v>74</v>
      </c>
    </row>
    <row r="18" spans="1:37" s="7" customFormat="1" ht="15" customHeight="1" x14ac:dyDescent="0.25">
      <c r="A18" s="20"/>
      <c r="B18" s="1" t="s">
        <v>30</v>
      </c>
      <c r="C18" s="2">
        <v>70</v>
      </c>
      <c r="D18" s="2">
        <v>1</v>
      </c>
      <c r="E18" s="3">
        <f t="shared" si="0"/>
        <v>1.4285714285714285E-2</v>
      </c>
      <c r="F18" s="2">
        <v>8</v>
      </c>
      <c r="G18" s="2">
        <v>0</v>
      </c>
      <c r="H18" s="4">
        <f t="shared" si="1"/>
        <v>0</v>
      </c>
      <c r="I18" s="2">
        <v>21</v>
      </c>
      <c r="J18" s="2">
        <v>9</v>
      </c>
      <c r="K18" s="4">
        <f t="shared" si="2"/>
        <v>0.42857142857142855</v>
      </c>
      <c r="L18" s="2">
        <v>20</v>
      </c>
      <c r="M18" s="2">
        <v>8</v>
      </c>
      <c r="N18" s="4">
        <f t="shared" si="3"/>
        <v>0.4</v>
      </c>
      <c r="O18" s="2">
        <v>16</v>
      </c>
      <c r="P18" s="2">
        <v>3</v>
      </c>
      <c r="Q18" s="4">
        <f t="shared" si="4"/>
        <v>0.1875</v>
      </c>
      <c r="R18" s="2">
        <v>33</v>
      </c>
      <c r="S18" s="2">
        <v>2</v>
      </c>
      <c r="T18" s="4">
        <f t="shared" si="5"/>
        <v>6.0606060606060608E-2</v>
      </c>
      <c r="U18" s="2">
        <v>47</v>
      </c>
      <c r="V18" s="2">
        <v>3</v>
      </c>
      <c r="W18" s="4">
        <f t="shared" si="6"/>
        <v>6.3829787234042548E-2</v>
      </c>
      <c r="X18" s="2">
        <v>58</v>
      </c>
      <c r="Y18" s="2">
        <v>3</v>
      </c>
      <c r="Z18" s="4">
        <f t="shared" si="7"/>
        <v>5.1724137931034482E-2</v>
      </c>
      <c r="AA18" s="2">
        <v>66</v>
      </c>
      <c r="AB18" s="2">
        <v>8</v>
      </c>
      <c r="AC18" s="4">
        <f t="shared" si="8"/>
        <v>0.12121212121212122</v>
      </c>
      <c r="AD18" s="2">
        <v>71</v>
      </c>
      <c r="AE18" s="2">
        <v>2</v>
      </c>
      <c r="AF18" s="4">
        <f t="shared" si="9"/>
        <v>2.8169014084507043E-2</v>
      </c>
      <c r="AG18" s="2">
        <f t="shared" si="10"/>
        <v>70</v>
      </c>
      <c r="AH18" s="2">
        <f t="shared" si="11"/>
        <v>39</v>
      </c>
      <c r="AI18" s="2">
        <f t="shared" si="12"/>
        <v>4</v>
      </c>
      <c r="AJ18" s="5">
        <f t="shared" si="13"/>
        <v>0.1355898263924909</v>
      </c>
      <c r="AK18" s="6" t="str">
        <f t="shared" si="14"/>
        <v>مشبع</v>
      </c>
    </row>
    <row r="19" spans="1:37" s="7" customFormat="1" ht="30" x14ac:dyDescent="0.25">
      <c r="A19" s="30"/>
      <c r="B19" s="1" t="s">
        <v>31</v>
      </c>
      <c r="C19" s="2">
        <v>139</v>
      </c>
      <c r="D19" s="2">
        <v>0</v>
      </c>
      <c r="E19" s="3">
        <f t="shared" si="0"/>
        <v>0</v>
      </c>
      <c r="F19" s="2">
        <v>19</v>
      </c>
      <c r="G19" s="2">
        <v>2</v>
      </c>
      <c r="H19" s="4">
        <f t="shared" si="1"/>
        <v>0.10526315789473684</v>
      </c>
      <c r="I19" s="2">
        <v>26</v>
      </c>
      <c r="J19" s="2">
        <v>7</v>
      </c>
      <c r="K19" s="4">
        <f t="shared" si="2"/>
        <v>0.26923076923076922</v>
      </c>
      <c r="L19" s="2">
        <v>59</v>
      </c>
      <c r="M19" s="2">
        <v>2</v>
      </c>
      <c r="N19" s="4">
        <f t="shared" si="3"/>
        <v>3.3898305084745763E-2</v>
      </c>
      <c r="O19" s="2">
        <v>86</v>
      </c>
      <c r="P19" s="2">
        <v>0</v>
      </c>
      <c r="Q19" s="4">
        <f t="shared" si="4"/>
        <v>0</v>
      </c>
      <c r="R19" s="2">
        <v>111</v>
      </c>
      <c r="S19" s="2">
        <v>3</v>
      </c>
      <c r="T19" s="4">
        <f t="shared" si="5"/>
        <v>2.7027027027027029E-2</v>
      </c>
      <c r="U19" s="2">
        <v>137</v>
      </c>
      <c r="V19" s="2">
        <v>2</v>
      </c>
      <c r="W19" s="4">
        <f t="shared" si="6"/>
        <v>1.4598540145985401E-2</v>
      </c>
      <c r="X19" s="2">
        <v>146</v>
      </c>
      <c r="Y19" s="2">
        <v>2</v>
      </c>
      <c r="Z19" s="4">
        <f t="shared" si="7"/>
        <v>1.3698630136986301E-2</v>
      </c>
      <c r="AA19" s="2">
        <v>148</v>
      </c>
      <c r="AB19" s="2">
        <v>0</v>
      </c>
      <c r="AC19" s="4">
        <f t="shared" si="8"/>
        <v>0</v>
      </c>
      <c r="AD19" s="2">
        <v>158</v>
      </c>
      <c r="AE19" s="2">
        <v>5</v>
      </c>
      <c r="AF19" s="4">
        <f t="shared" si="9"/>
        <v>3.1645569620253167E-2</v>
      </c>
      <c r="AG19" s="2">
        <f t="shared" si="10"/>
        <v>139</v>
      </c>
      <c r="AH19" s="2">
        <f t="shared" si="11"/>
        <v>23</v>
      </c>
      <c r="AI19" s="2">
        <f t="shared" si="12"/>
        <v>2</v>
      </c>
      <c r="AJ19" s="5">
        <f t="shared" si="13"/>
        <v>4.9536199914050373E-2</v>
      </c>
      <c r="AK19" s="6" t="str">
        <f t="shared" si="14"/>
        <v>مشبع</v>
      </c>
    </row>
    <row r="20" spans="1:37" s="7" customFormat="1" ht="15" customHeight="1" x14ac:dyDescent="0.25">
      <c r="A20" s="23" t="s">
        <v>32</v>
      </c>
      <c r="B20" s="1" t="s">
        <v>33</v>
      </c>
      <c r="C20" s="2">
        <v>18</v>
      </c>
      <c r="D20" s="2">
        <v>8</v>
      </c>
      <c r="E20" s="3">
        <f t="shared" si="0"/>
        <v>0.44444444444444442</v>
      </c>
      <c r="F20" s="2">
        <v>1</v>
      </c>
      <c r="G20" s="2">
        <v>1</v>
      </c>
      <c r="H20" s="4">
        <f t="shared" si="1"/>
        <v>1</v>
      </c>
      <c r="I20" s="2">
        <v>5</v>
      </c>
      <c r="J20" s="2">
        <v>1</v>
      </c>
      <c r="K20" s="4">
        <f t="shared" si="2"/>
        <v>0.2</v>
      </c>
      <c r="L20" s="2">
        <v>6</v>
      </c>
      <c r="M20" s="2">
        <v>4</v>
      </c>
      <c r="N20" s="4">
        <f t="shared" si="3"/>
        <v>0.66666666666666663</v>
      </c>
      <c r="O20" s="2">
        <v>6</v>
      </c>
      <c r="P20" s="2">
        <v>5</v>
      </c>
      <c r="Q20" s="4">
        <f t="shared" si="4"/>
        <v>0.83333333333333337</v>
      </c>
      <c r="R20" s="2">
        <v>15</v>
      </c>
      <c r="S20" s="2">
        <v>5</v>
      </c>
      <c r="T20" s="4">
        <f t="shared" si="5"/>
        <v>0.33333333333333331</v>
      </c>
      <c r="U20" s="2">
        <v>16</v>
      </c>
      <c r="V20" s="2">
        <v>4</v>
      </c>
      <c r="W20" s="4">
        <f t="shared" si="6"/>
        <v>0.25</v>
      </c>
      <c r="X20" s="2">
        <v>19</v>
      </c>
      <c r="Y20" s="2">
        <v>6</v>
      </c>
      <c r="Z20" s="4">
        <f t="shared" si="7"/>
        <v>0.31578947368421051</v>
      </c>
      <c r="AA20" s="2">
        <v>23</v>
      </c>
      <c r="AB20" s="2">
        <v>4</v>
      </c>
      <c r="AC20" s="4">
        <f t="shared" si="8"/>
        <v>0.17391304347826086</v>
      </c>
      <c r="AD20" s="2">
        <v>20</v>
      </c>
      <c r="AE20" s="2">
        <v>4</v>
      </c>
      <c r="AF20" s="4">
        <f t="shared" si="9"/>
        <v>0.2</v>
      </c>
      <c r="AG20" s="2">
        <f t="shared" si="10"/>
        <v>18</v>
      </c>
      <c r="AH20" s="2">
        <f t="shared" si="11"/>
        <v>42</v>
      </c>
      <c r="AI20" s="2">
        <f t="shared" si="12"/>
        <v>4</v>
      </c>
      <c r="AJ20" s="15">
        <f t="shared" si="13"/>
        <v>0.44174802949402492</v>
      </c>
      <c r="AK20" s="6" t="str">
        <f t="shared" si="14"/>
        <v>مطلوب</v>
      </c>
    </row>
    <row r="21" spans="1:37" s="7" customFormat="1" ht="15" customHeight="1" x14ac:dyDescent="0.25">
      <c r="A21" s="24"/>
      <c r="B21" s="1" t="s">
        <v>34</v>
      </c>
      <c r="C21" s="2">
        <v>22</v>
      </c>
      <c r="D21" s="2">
        <v>2</v>
      </c>
      <c r="E21" s="3">
        <f t="shared" si="0"/>
        <v>9.0909090909090912E-2</v>
      </c>
      <c r="F21" s="2">
        <v>1</v>
      </c>
      <c r="G21" s="2">
        <v>0</v>
      </c>
      <c r="H21" s="4">
        <f t="shared" si="1"/>
        <v>0</v>
      </c>
      <c r="I21" s="2">
        <v>0</v>
      </c>
      <c r="J21" s="2">
        <v>0</v>
      </c>
      <c r="K21" s="4"/>
      <c r="L21" s="2">
        <v>1</v>
      </c>
      <c r="M21" s="2">
        <v>0</v>
      </c>
      <c r="N21" s="4">
        <f t="shared" si="3"/>
        <v>0</v>
      </c>
      <c r="O21" s="2">
        <v>2</v>
      </c>
      <c r="P21" s="2">
        <v>0</v>
      </c>
      <c r="Q21" s="4">
        <f t="shared" si="4"/>
        <v>0</v>
      </c>
      <c r="R21" s="2">
        <v>3</v>
      </c>
      <c r="S21" s="2">
        <v>1</v>
      </c>
      <c r="T21" s="4">
        <f t="shared" si="5"/>
        <v>0.33333333333333331</v>
      </c>
      <c r="U21" s="2">
        <v>3</v>
      </c>
      <c r="V21" s="2">
        <v>1</v>
      </c>
      <c r="W21" s="4">
        <f t="shared" si="6"/>
        <v>0.33333333333333331</v>
      </c>
      <c r="X21" s="2">
        <v>6</v>
      </c>
      <c r="Y21" s="2">
        <v>0</v>
      </c>
      <c r="Z21" s="4">
        <f t="shared" si="7"/>
        <v>0</v>
      </c>
      <c r="AA21" s="2">
        <v>11</v>
      </c>
      <c r="AB21" s="2">
        <v>0</v>
      </c>
      <c r="AC21" s="4">
        <f t="shared" si="8"/>
        <v>0</v>
      </c>
      <c r="AD21" s="2">
        <v>14</v>
      </c>
      <c r="AE21" s="2">
        <v>2</v>
      </c>
      <c r="AF21" s="4">
        <f t="shared" si="9"/>
        <v>0.14285714285714285</v>
      </c>
      <c r="AG21" s="2">
        <f t="shared" si="10"/>
        <v>22</v>
      </c>
      <c r="AH21" s="2">
        <f t="shared" si="11"/>
        <v>6</v>
      </c>
      <c r="AI21" s="2">
        <f t="shared" si="12"/>
        <v>1</v>
      </c>
      <c r="AJ21" s="5">
        <f t="shared" si="13"/>
        <v>0.10004810004810004</v>
      </c>
      <c r="AK21" s="6" t="s">
        <v>74</v>
      </c>
    </row>
    <row r="22" spans="1:37" s="7" customFormat="1" ht="15" customHeight="1" x14ac:dyDescent="0.25">
      <c r="A22" s="25"/>
      <c r="B22" s="1" t="s">
        <v>35</v>
      </c>
      <c r="C22" s="2">
        <v>28</v>
      </c>
      <c r="D22" s="2">
        <v>5</v>
      </c>
      <c r="E22" s="3">
        <f t="shared" si="0"/>
        <v>0.17857142857142858</v>
      </c>
      <c r="F22" s="2">
        <v>2</v>
      </c>
      <c r="G22" s="2">
        <v>0</v>
      </c>
      <c r="H22" s="4">
        <f t="shared" ref="H22:H26" si="15">G22/F22</f>
        <v>0</v>
      </c>
      <c r="I22" s="2">
        <v>1</v>
      </c>
      <c r="J22" s="2">
        <v>2</v>
      </c>
      <c r="K22" s="4">
        <f t="shared" ref="K22:K26" si="16">J22/I22</f>
        <v>2</v>
      </c>
      <c r="L22" s="2">
        <v>1</v>
      </c>
      <c r="M22" s="2">
        <v>0</v>
      </c>
      <c r="N22" s="4">
        <f t="shared" ref="N22:N26" si="17">M22/L22</f>
        <v>0</v>
      </c>
      <c r="O22" s="2">
        <v>1</v>
      </c>
      <c r="P22" s="2">
        <v>0</v>
      </c>
      <c r="Q22" s="4">
        <f t="shared" ref="Q22:Q26" si="18">P22/O22</f>
        <v>0</v>
      </c>
      <c r="R22" s="2">
        <v>6</v>
      </c>
      <c r="S22" s="2">
        <v>0</v>
      </c>
      <c r="T22" s="4">
        <f t="shared" ref="T22:T26" si="19">S22/R22</f>
        <v>0</v>
      </c>
      <c r="U22" s="2">
        <v>5</v>
      </c>
      <c r="V22" s="2">
        <v>3</v>
      </c>
      <c r="W22" s="4">
        <f t="shared" ref="W22:W26" si="20">V22/U22</f>
        <v>0.6</v>
      </c>
      <c r="X22" s="2">
        <v>11</v>
      </c>
      <c r="Y22" s="2">
        <v>1</v>
      </c>
      <c r="Z22" s="4">
        <f t="shared" ref="Z22:Z26" si="21">Y22/X22</f>
        <v>9.0909090909090912E-2</v>
      </c>
      <c r="AA22" s="2">
        <v>14</v>
      </c>
      <c r="AB22" s="2">
        <v>0</v>
      </c>
      <c r="AC22" s="4">
        <f t="shared" ref="AC22:AC26" si="22">AB22/AA22</f>
        <v>0</v>
      </c>
      <c r="AD22" s="2">
        <v>30</v>
      </c>
      <c r="AE22" s="2">
        <v>1</v>
      </c>
      <c r="AF22" s="4">
        <f t="shared" ref="AF22:AF26" si="23">AE22/AD22</f>
        <v>3.3333333333333333E-2</v>
      </c>
      <c r="AG22" s="2">
        <f t="shared" si="10"/>
        <v>28</v>
      </c>
      <c r="AH22" s="2">
        <f t="shared" si="11"/>
        <v>12</v>
      </c>
      <c r="AI22" s="2">
        <f t="shared" si="12"/>
        <v>1</v>
      </c>
      <c r="AJ22" s="5">
        <f t="shared" si="13"/>
        <v>0.29028138528138525</v>
      </c>
      <c r="AK22" s="6" t="s">
        <v>75</v>
      </c>
    </row>
    <row r="23" spans="1:37" s="7" customFormat="1" ht="15" customHeight="1" x14ac:dyDescent="0.25">
      <c r="A23" s="20" t="s">
        <v>36</v>
      </c>
      <c r="B23" s="1" t="s">
        <v>37</v>
      </c>
      <c r="C23" s="2">
        <v>19</v>
      </c>
      <c r="D23" s="2">
        <v>1</v>
      </c>
      <c r="E23" s="3">
        <f t="shared" si="0"/>
        <v>5.2631578947368418E-2</v>
      </c>
      <c r="F23" s="2">
        <v>2</v>
      </c>
      <c r="G23" s="2">
        <v>1</v>
      </c>
      <c r="H23" s="4">
        <f t="shared" si="15"/>
        <v>0.5</v>
      </c>
      <c r="I23" s="2">
        <v>2</v>
      </c>
      <c r="J23" s="2">
        <v>0</v>
      </c>
      <c r="K23" s="4">
        <f t="shared" si="16"/>
        <v>0</v>
      </c>
      <c r="L23" s="2">
        <v>5</v>
      </c>
      <c r="M23" s="2">
        <v>0</v>
      </c>
      <c r="N23" s="4">
        <f t="shared" si="17"/>
        <v>0</v>
      </c>
      <c r="O23" s="2">
        <v>9</v>
      </c>
      <c r="P23" s="2">
        <v>0</v>
      </c>
      <c r="Q23" s="4">
        <f t="shared" si="18"/>
        <v>0</v>
      </c>
      <c r="R23" s="2">
        <v>9</v>
      </c>
      <c r="S23" s="2">
        <v>1</v>
      </c>
      <c r="T23" s="4">
        <f t="shared" si="19"/>
        <v>0.1111111111111111</v>
      </c>
      <c r="U23" s="2">
        <v>10</v>
      </c>
      <c r="V23" s="2">
        <v>1</v>
      </c>
      <c r="W23" s="4">
        <f t="shared" si="20"/>
        <v>0.1</v>
      </c>
      <c r="X23" s="2">
        <v>23</v>
      </c>
      <c r="Y23" s="2">
        <v>0</v>
      </c>
      <c r="Z23" s="4">
        <f t="shared" si="21"/>
        <v>0</v>
      </c>
      <c r="AA23" s="2">
        <v>27</v>
      </c>
      <c r="AB23" s="2">
        <v>5</v>
      </c>
      <c r="AC23" s="4">
        <f t="shared" si="22"/>
        <v>0.18518518518518517</v>
      </c>
      <c r="AD23" s="2">
        <v>18</v>
      </c>
      <c r="AE23" s="2">
        <v>2</v>
      </c>
      <c r="AF23" s="4">
        <f t="shared" si="23"/>
        <v>0.1111111111111111</v>
      </c>
      <c r="AG23" s="2">
        <f t="shared" si="10"/>
        <v>19</v>
      </c>
      <c r="AH23" s="2">
        <f t="shared" si="11"/>
        <v>11</v>
      </c>
      <c r="AI23" s="2">
        <f t="shared" si="12"/>
        <v>1</v>
      </c>
      <c r="AJ23" s="5">
        <f t="shared" si="13"/>
        <v>0.10600389863547759</v>
      </c>
      <c r="AK23" s="6" t="s">
        <v>62</v>
      </c>
    </row>
    <row r="24" spans="1:37" s="7" customFormat="1" ht="15" customHeight="1" x14ac:dyDescent="0.25">
      <c r="A24" s="20"/>
      <c r="B24" s="1" t="s">
        <v>38</v>
      </c>
      <c r="C24" s="2">
        <v>11</v>
      </c>
      <c r="D24" s="2">
        <v>0</v>
      </c>
      <c r="E24" s="3">
        <f t="shared" si="0"/>
        <v>0</v>
      </c>
      <c r="F24" s="2">
        <v>3</v>
      </c>
      <c r="G24" s="2">
        <v>0</v>
      </c>
      <c r="H24" s="4">
        <f t="shared" si="15"/>
        <v>0</v>
      </c>
      <c r="I24" s="2">
        <v>4</v>
      </c>
      <c r="J24" s="2">
        <v>0</v>
      </c>
      <c r="K24" s="4">
        <f t="shared" si="16"/>
        <v>0</v>
      </c>
      <c r="L24" s="2">
        <v>4</v>
      </c>
      <c r="M24" s="2">
        <v>0</v>
      </c>
      <c r="N24" s="4">
        <f t="shared" si="17"/>
        <v>0</v>
      </c>
      <c r="O24" s="2">
        <v>3</v>
      </c>
      <c r="P24" s="2">
        <v>0</v>
      </c>
      <c r="Q24" s="4">
        <f t="shared" si="18"/>
        <v>0</v>
      </c>
      <c r="R24" s="2">
        <v>5</v>
      </c>
      <c r="S24" s="2">
        <v>0</v>
      </c>
      <c r="T24" s="4">
        <f t="shared" si="19"/>
        <v>0</v>
      </c>
      <c r="U24" s="2">
        <v>7</v>
      </c>
      <c r="V24" s="2">
        <v>0</v>
      </c>
      <c r="W24" s="4">
        <f t="shared" si="20"/>
        <v>0</v>
      </c>
      <c r="X24" s="2">
        <v>12</v>
      </c>
      <c r="Y24" s="2">
        <v>1</v>
      </c>
      <c r="Z24" s="4">
        <f t="shared" si="21"/>
        <v>8.3333333333333329E-2</v>
      </c>
      <c r="AA24" s="2">
        <v>15</v>
      </c>
      <c r="AB24" s="2">
        <v>1</v>
      </c>
      <c r="AC24" s="4">
        <f t="shared" si="22"/>
        <v>6.6666666666666666E-2</v>
      </c>
      <c r="AD24" s="2">
        <v>13</v>
      </c>
      <c r="AE24" s="2">
        <v>0</v>
      </c>
      <c r="AF24" s="4">
        <f t="shared" si="23"/>
        <v>0</v>
      </c>
      <c r="AG24" s="2">
        <f t="shared" si="10"/>
        <v>11</v>
      </c>
      <c r="AH24" s="2">
        <f t="shared" si="11"/>
        <v>2</v>
      </c>
      <c r="AI24" s="2">
        <f t="shared" si="12"/>
        <v>0</v>
      </c>
      <c r="AJ24" s="5">
        <f t="shared" si="13"/>
        <v>1.4999999999999999E-2</v>
      </c>
      <c r="AK24" s="6" t="s">
        <v>62</v>
      </c>
    </row>
    <row r="25" spans="1:37" s="7" customFormat="1" ht="19.899999999999999" customHeight="1" x14ac:dyDescent="0.25">
      <c r="A25" s="20"/>
      <c r="B25" s="1" t="s">
        <v>40</v>
      </c>
      <c r="C25" s="2">
        <v>13</v>
      </c>
      <c r="D25" s="2">
        <v>0</v>
      </c>
      <c r="E25" s="3">
        <f t="shared" si="0"/>
        <v>0</v>
      </c>
      <c r="F25" s="2">
        <v>1</v>
      </c>
      <c r="G25" s="2">
        <v>0</v>
      </c>
      <c r="H25" s="4">
        <f t="shared" si="15"/>
        <v>0</v>
      </c>
      <c r="I25" s="2">
        <v>2</v>
      </c>
      <c r="J25" s="2">
        <v>0</v>
      </c>
      <c r="K25" s="4">
        <f t="shared" si="16"/>
        <v>0</v>
      </c>
      <c r="L25" s="2">
        <v>3</v>
      </c>
      <c r="M25" s="2">
        <v>0</v>
      </c>
      <c r="N25" s="4">
        <f t="shared" si="17"/>
        <v>0</v>
      </c>
      <c r="O25" s="2">
        <v>7</v>
      </c>
      <c r="P25" s="2">
        <v>0</v>
      </c>
      <c r="Q25" s="4">
        <f t="shared" si="18"/>
        <v>0</v>
      </c>
      <c r="R25" s="2">
        <v>8</v>
      </c>
      <c r="S25" s="2">
        <v>0</v>
      </c>
      <c r="T25" s="4">
        <f t="shared" si="19"/>
        <v>0</v>
      </c>
      <c r="U25" s="2">
        <v>8</v>
      </c>
      <c r="V25" s="2">
        <v>1</v>
      </c>
      <c r="W25" s="4">
        <f t="shared" si="20"/>
        <v>0.125</v>
      </c>
      <c r="X25" s="2">
        <v>11</v>
      </c>
      <c r="Y25" s="2">
        <v>0</v>
      </c>
      <c r="Z25" s="4">
        <f t="shared" si="21"/>
        <v>0</v>
      </c>
      <c r="AA25" s="2">
        <v>12</v>
      </c>
      <c r="AB25" s="2">
        <v>0</v>
      </c>
      <c r="AC25" s="4">
        <f t="shared" si="22"/>
        <v>0</v>
      </c>
      <c r="AD25" s="2">
        <v>12</v>
      </c>
      <c r="AE25" s="2">
        <v>0</v>
      </c>
      <c r="AF25" s="4">
        <f t="shared" si="23"/>
        <v>0</v>
      </c>
      <c r="AG25" s="2">
        <f t="shared" si="10"/>
        <v>13</v>
      </c>
      <c r="AH25" s="2">
        <f t="shared" si="11"/>
        <v>1</v>
      </c>
      <c r="AI25" s="2">
        <f t="shared" si="12"/>
        <v>0</v>
      </c>
      <c r="AJ25" s="5">
        <f t="shared" si="13"/>
        <v>1.2500000000000001E-2</v>
      </c>
      <c r="AK25" s="6" t="s">
        <v>62</v>
      </c>
    </row>
    <row r="26" spans="1:37" s="7" customFormat="1" ht="15" customHeight="1" x14ac:dyDescent="0.25">
      <c r="A26" s="20"/>
      <c r="B26" s="1" t="s">
        <v>41</v>
      </c>
      <c r="C26" s="2">
        <v>36</v>
      </c>
      <c r="D26" s="2">
        <v>0</v>
      </c>
      <c r="E26" s="3">
        <f t="shared" si="0"/>
        <v>0</v>
      </c>
      <c r="F26" s="2">
        <v>16</v>
      </c>
      <c r="G26" s="2">
        <v>1</v>
      </c>
      <c r="H26" s="4">
        <f t="shared" si="15"/>
        <v>6.25E-2</v>
      </c>
      <c r="I26" s="2">
        <v>13</v>
      </c>
      <c r="J26" s="2">
        <v>1</v>
      </c>
      <c r="K26" s="4">
        <f t="shared" si="16"/>
        <v>7.6923076923076927E-2</v>
      </c>
      <c r="L26" s="2">
        <v>21</v>
      </c>
      <c r="M26" s="2">
        <v>0</v>
      </c>
      <c r="N26" s="4">
        <f t="shared" si="17"/>
        <v>0</v>
      </c>
      <c r="O26" s="2">
        <v>26</v>
      </c>
      <c r="P26" s="2">
        <v>1</v>
      </c>
      <c r="Q26" s="4">
        <f t="shared" si="18"/>
        <v>3.8461538461538464E-2</v>
      </c>
      <c r="R26" s="2">
        <v>30</v>
      </c>
      <c r="S26" s="2">
        <v>0</v>
      </c>
      <c r="T26" s="4">
        <f t="shared" si="19"/>
        <v>0</v>
      </c>
      <c r="U26" s="2">
        <v>33</v>
      </c>
      <c r="V26" s="2">
        <v>1</v>
      </c>
      <c r="W26" s="4">
        <f t="shared" si="20"/>
        <v>3.0303030303030304E-2</v>
      </c>
      <c r="X26" s="2">
        <v>38</v>
      </c>
      <c r="Y26" s="2">
        <v>0</v>
      </c>
      <c r="Z26" s="4">
        <f t="shared" si="21"/>
        <v>0</v>
      </c>
      <c r="AA26" s="2">
        <v>40</v>
      </c>
      <c r="AB26" s="2">
        <v>1</v>
      </c>
      <c r="AC26" s="4">
        <f t="shared" si="22"/>
        <v>2.5000000000000001E-2</v>
      </c>
      <c r="AD26" s="2">
        <v>38</v>
      </c>
      <c r="AE26" s="2">
        <v>1</v>
      </c>
      <c r="AF26" s="4">
        <f t="shared" si="23"/>
        <v>2.6315789473684209E-2</v>
      </c>
      <c r="AG26" s="2">
        <f t="shared" si="10"/>
        <v>36</v>
      </c>
      <c r="AH26" s="2">
        <f t="shared" si="11"/>
        <v>6</v>
      </c>
      <c r="AI26" s="2">
        <f t="shared" si="12"/>
        <v>1</v>
      </c>
      <c r="AJ26" s="5">
        <f t="shared" si="13"/>
        <v>2.5950343516132991E-2</v>
      </c>
      <c r="AK26" s="6" t="s">
        <v>62</v>
      </c>
    </row>
    <row r="27" spans="1:37" s="7" customFormat="1" ht="15" customHeight="1" x14ac:dyDescent="0.25">
      <c r="A27" s="23" t="s">
        <v>42</v>
      </c>
      <c r="B27" s="1" t="s">
        <v>43</v>
      </c>
      <c r="C27" s="2">
        <v>26</v>
      </c>
      <c r="D27" s="2">
        <v>0</v>
      </c>
      <c r="E27" s="3">
        <f t="shared" si="0"/>
        <v>0</v>
      </c>
      <c r="F27" s="2">
        <v>9</v>
      </c>
      <c r="G27" s="2">
        <v>0</v>
      </c>
      <c r="H27" s="4">
        <f t="shared" ref="H27:H37" si="24">G27/F27</f>
        <v>0</v>
      </c>
      <c r="I27" s="2">
        <v>10</v>
      </c>
      <c r="J27" s="2">
        <v>0</v>
      </c>
      <c r="K27" s="4">
        <f t="shared" ref="K27:K37" si="25">J27/I27</f>
        <v>0</v>
      </c>
      <c r="L27" s="2">
        <v>12</v>
      </c>
      <c r="M27" s="2">
        <v>0</v>
      </c>
      <c r="N27" s="4">
        <f t="shared" ref="N27:N37" si="26">M27/L27</f>
        <v>0</v>
      </c>
      <c r="O27" s="2">
        <v>14</v>
      </c>
      <c r="P27" s="2">
        <v>0</v>
      </c>
      <c r="Q27" s="4">
        <f t="shared" ref="Q27:Q37" si="27">P27/O27</f>
        <v>0</v>
      </c>
      <c r="R27" s="2">
        <v>18</v>
      </c>
      <c r="S27" s="2">
        <v>0</v>
      </c>
      <c r="T27" s="4">
        <f t="shared" ref="T27:T37" si="28">S27/R27</f>
        <v>0</v>
      </c>
      <c r="U27" s="2">
        <v>22</v>
      </c>
      <c r="V27" s="2">
        <v>0</v>
      </c>
      <c r="W27" s="4">
        <f t="shared" ref="W27:W37" si="29">V27/U27</f>
        <v>0</v>
      </c>
      <c r="X27" s="2">
        <v>25</v>
      </c>
      <c r="Y27" s="2">
        <v>0</v>
      </c>
      <c r="Z27" s="4">
        <f t="shared" ref="Z27:Z37" si="30">Y27/X27</f>
        <v>0</v>
      </c>
      <c r="AA27" s="2">
        <v>24</v>
      </c>
      <c r="AB27" s="2">
        <v>0</v>
      </c>
      <c r="AC27" s="4">
        <f t="shared" ref="AC27:AC37" si="31">AB27/AA27</f>
        <v>0</v>
      </c>
      <c r="AD27" s="2">
        <v>25</v>
      </c>
      <c r="AE27" s="2">
        <v>0</v>
      </c>
      <c r="AF27" s="4">
        <f t="shared" ref="AF27:AF37" si="32">AE27/AD27</f>
        <v>0</v>
      </c>
      <c r="AG27" s="2">
        <f t="shared" si="10"/>
        <v>26</v>
      </c>
      <c r="AH27" s="2">
        <f t="shared" si="11"/>
        <v>0</v>
      </c>
      <c r="AI27" s="2">
        <f t="shared" si="12"/>
        <v>0</v>
      </c>
      <c r="AJ27" s="5">
        <f t="shared" si="13"/>
        <v>0</v>
      </c>
      <c r="AK27" s="6" t="str">
        <f t="shared" si="14"/>
        <v>راكد</v>
      </c>
    </row>
    <row r="28" spans="1:37" s="7" customFormat="1" ht="15" customHeight="1" x14ac:dyDescent="0.25">
      <c r="A28" s="24"/>
      <c r="B28" s="1" t="s">
        <v>46</v>
      </c>
      <c r="C28" s="2">
        <v>27</v>
      </c>
      <c r="D28" s="2">
        <v>0</v>
      </c>
      <c r="E28" s="3">
        <f t="shared" si="0"/>
        <v>0</v>
      </c>
      <c r="F28" s="2">
        <v>5</v>
      </c>
      <c r="G28" s="2">
        <v>0</v>
      </c>
      <c r="H28" s="4">
        <f t="shared" si="24"/>
        <v>0</v>
      </c>
      <c r="I28" s="2">
        <v>6</v>
      </c>
      <c r="J28" s="2">
        <v>0</v>
      </c>
      <c r="K28" s="4">
        <f t="shared" si="25"/>
        <v>0</v>
      </c>
      <c r="L28" s="2">
        <v>10</v>
      </c>
      <c r="M28" s="2">
        <v>0</v>
      </c>
      <c r="N28" s="4">
        <f t="shared" si="26"/>
        <v>0</v>
      </c>
      <c r="O28" s="2">
        <v>16</v>
      </c>
      <c r="P28" s="2">
        <v>0</v>
      </c>
      <c r="Q28" s="4">
        <f t="shared" si="27"/>
        <v>0</v>
      </c>
      <c r="R28" s="2">
        <v>17</v>
      </c>
      <c r="S28" s="2">
        <v>0</v>
      </c>
      <c r="T28" s="4">
        <f t="shared" si="28"/>
        <v>0</v>
      </c>
      <c r="U28" s="2">
        <v>17</v>
      </c>
      <c r="V28" s="2">
        <v>0</v>
      </c>
      <c r="W28" s="4">
        <f t="shared" si="29"/>
        <v>0</v>
      </c>
      <c r="X28" s="2">
        <v>20</v>
      </c>
      <c r="Y28" s="2">
        <v>1</v>
      </c>
      <c r="Z28" s="4">
        <f t="shared" si="30"/>
        <v>0.05</v>
      </c>
      <c r="AA28" s="2">
        <v>18</v>
      </c>
      <c r="AB28" s="2">
        <v>0</v>
      </c>
      <c r="AC28" s="4">
        <f t="shared" si="31"/>
        <v>0</v>
      </c>
      <c r="AD28" s="2">
        <v>22</v>
      </c>
      <c r="AE28" s="2">
        <v>0</v>
      </c>
      <c r="AF28" s="4">
        <f t="shared" si="32"/>
        <v>0</v>
      </c>
      <c r="AG28" s="2">
        <f t="shared" si="10"/>
        <v>27</v>
      </c>
      <c r="AH28" s="2">
        <f t="shared" si="11"/>
        <v>1</v>
      </c>
      <c r="AI28" s="2">
        <f t="shared" si="12"/>
        <v>0</v>
      </c>
      <c r="AJ28" s="5">
        <f t="shared" si="13"/>
        <v>5.0000000000000001E-3</v>
      </c>
      <c r="AK28" s="6" t="str">
        <f t="shared" si="14"/>
        <v>راكد</v>
      </c>
    </row>
    <row r="29" spans="1:37" s="7" customFormat="1" ht="15" customHeight="1" x14ac:dyDescent="0.25">
      <c r="A29" s="25"/>
      <c r="B29" s="1" t="s">
        <v>47</v>
      </c>
      <c r="C29" s="2">
        <v>94</v>
      </c>
      <c r="D29" s="2">
        <v>0</v>
      </c>
      <c r="E29" s="3">
        <f t="shared" si="0"/>
        <v>0</v>
      </c>
      <c r="F29" s="2">
        <v>17</v>
      </c>
      <c r="G29" s="2">
        <v>1</v>
      </c>
      <c r="H29" s="4">
        <f t="shared" si="24"/>
        <v>5.8823529411764705E-2</v>
      </c>
      <c r="I29" s="2">
        <v>11</v>
      </c>
      <c r="J29" s="2">
        <v>7</v>
      </c>
      <c r="K29" s="4">
        <f t="shared" si="25"/>
        <v>0.63636363636363635</v>
      </c>
      <c r="L29" s="2">
        <v>30</v>
      </c>
      <c r="M29" s="2">
        <v>3</v>
      </c>
      <c r="N29" s="4">
        <f t="shared" si="26"/>
        <v>0.1</v>
      </c>
      <c r="O29" s="2">
        <v>36</v>
      </c>
      <c r="P29" s="2">
        <v>2</v>
      </c>
      <c r="Q29" s="4">
        <f t="shared" si="27"/>
        <v>5.5555555555555552E-2</v>
      </c>
      <c r="R29" s="2">
        <v>55</v>
      </c>
      <c r="S29" s="2">
        <v>0</v>
      </c>
      <c r="T29" s="4">
        <f t="shared" si="28"/>
        <v>0</v>
      </c>
      <c r="U29" s="2">
        <v>80</v>
      </c>
      <c r="V29" s="2">
        <v>1</v>
      </c>
      <c r="W29" s="4">
        <f t="shared" si="29"/>
        <v>1.2500000000000001E-2</v>
      </c>
      <c r="X29" s="2">
        <v>83</v>
      </c>
      <c r="Y29" s="2">
        <v>5</v>
      </c>
      <c r="Z29" s="4">
        <f t="shared" si="30"/>
        <v>6.0240963855421686E-2</v>
      </c>
      <c r="AA29" s="2">
        <v>85</v>
      </c>
      <c r="AB29" s="2">
        <v>5</v>
      </c>
      <c r="AC29" s="4">
        <f t="shared" si="31"/>
        <v>5.8823529411764705E-2</v>
      </c>
      <c r="AD29" s="2">
        <v>81</v>
      </c>
      <c r="AE29" s="2">
        <v>2</v>
      </c>
      <c r="AF29" s="4">
        <f t="shared" si="32"/>
        <v>2.4691358024691357E-2</v>
      </c>
      <c r="AG29" s="2">
        <f t="shared" si="10"/>
        <v>94</v>
      </c>
      <c r="AH29" s="2">
        <f t="shared" si="11"/>
        <v>26</v>
      </c>
      <c r="AI29" s="2">
        <f t="shared" si="12"/>
        <v>3</v>
      </c>
      <c r="AJ29" s="5">
        <f t="shared" si="13"/>
        <v>0.10069985726228343</v>
      </c>
      <c r="AK29" s="6" t="str">
        <f t="shared" si="14"/>
        <v>مشبع</v>
      </c>
    </row>
    <row r="30" spans="1:37" s="7" customFormat="1" ht="15" customHeight="1" x14ac:dyDescent="0.25">
      <c r="A30" s="32" t="s">
        <v>48</v>
      </c>
      <c r="B30" s="1" t="s">
        <v>49</v>
      </c>
      <c r="C30" s="2">
        <v>71</v>
      </c>
      <c r="D30" s="2">
        <v>0</v>
      </c>
      <c r="E30" s="3">
        <f t="shared" si="0"/>
        <v>0</v>
      </c>
      <c r="F30" s="2">
        <v>8</v>
      </c>
      <c r="G30" s="2">
        <v>1</v>
      </c>
      <c r="H30" s="4">
        <f t="shared" si="24"/>
        <v>0.125</v>
      </c>
      <c r="I30" s="2">
        <v>8</v>
      </c>
      <c r="J30" s="2">
        <v>1</v>
      </c>
      <c r="K30" s="4">
        <f t="shared" si="25"/>
        <v>0.125</v>
      </c>
      <c r="L30" s="2">
        <v>18</v>
      </c>
      <c r="M30" s="2">
        <v>1</v>
      </c>
      <c r="N30" s="4">
        <f t="shared" si="26"/>
        <v>5.5555555555555552E-2</v>
      </c>
      <c r="O30" s="2">
        <v>23</v>
      </c>
      <c r="P30" s="2">
        <v>0</v>
      </c>
      <c r="Q30" s="4">
        <f t="shared" si="27"/>
        <v>0</v>
      </c>
      <c r="R30" s="2">
        <v>36</v>
      </c>
      <c r="S30" s="2">
        <v>0</v>
      </c>
      <c r="T30" s="4">
        <f t="shared" si="28"/>
        <v>0</v>
      </c>
      <c r="U30" s="2">
        <v>44</v>
      </c>
      <c r="V30" s="2">
        <v>0</v>
      </c>
      <c r="W30" s="4">
        <f t="shared" si="29"/>
        <v>0</v>
      </c>
      <c r="X30" s="2">
        <v>57</v>
      </c>
      <c r="Y30" s="2">
        <v>1</v>
      </c>
      <c r="Z30" s="4">
        <f t="shared" si="30"/>
        <v>1.7543859649122806E-2</v>
      </c>
      <c r="AA30" s="2">
        <v>66</v>
      </c>
      <c r="AB30" s="2">
        <v>0</v>
      </c>
      <c r="AC30" s="4">
        <f t="shared" si="31"/>
        <v>0</v>
      </c>
      <c r="AD30" s="2">
        <v>70</v>
      </c>
      <c r="AE30" s="2">
        <v>0</v>
      </c>
      <c r="AF30" s="4">
        <f t="shared" si="32"/>
        <v>0</v>
      </c>
      <c r="AG30" s="2">
        <f t="shared" si="10"/>
        <v>71</v>
      </c>
      <c r="AH30" s="2">
        <f t="shared" si="11"/>
        <v>4</v>
      </c>
      <c r="AI30" s="2">
        <f t="shared" si="12"/>
        <v>0</v>
      </c>
      <c r="AJ30" s="5">
        <f t="shared" si="13"/>
        <v>3.2309941520467837E-2</v>
      </c>
      <c r="AK30" s="6" t="str">
        <f t="shared" si="14"/>
        <v>مشبع</v>
      </c>
    </row>
    <row r="31" spans="1:37" s="7" customFormat="1" ht="15" customHeight="1" x14ac:dyDescent="0.25">
      <c r="A31" s="20"/>
      <c r="B31" s="1" t="s">
        <v>50</v>
      </c>
      <c r="C31" s="2">
        <v>69</v>
      </c>
      <c r="D31" s="2">
        <v>0</v>
      </c>
      <c r="E31" s="3">
        <f t="shared" si="0"/>
        <v>0</v>
      </c>
      <c r="F31" s="2">
        <v>28</v>
      </c>
      <c r="G31" s="2">
        <v>0</v>
      </c>
      <c r="H31" s="4">
        <f t="shared" si="24"/>
        <v>0</v>
      </c>
      <c r="I31" s="2">
        <v>35</v>
      </c>
      <c r="J31" s="2">
        <v>0</v>
      </c>
      <c r="K31" s="4">
        <f t="shared" si="25"/>
        <v>0</v>
      </c>
      <c r="L31" s="2">
        <v>54</v>
      </c>
      <c r="M31" s="2">
        <v>0</v>
      </c>
      <c r="N31" s="4">
        <f t="shared" si="26"/>
        <v>0</v>
      </c>
      <c r="O31" s="2">
        <v>56</v>
      </c>
      <c r="P31" s="2">
        <v>0</v>
      </c>
      <c r="Q31" s="4">
        <f t="shared" si="27"/>
        <v>0</v>
      </c>
      <c r="R31" s="2">
        <v>61</v>
      </c>
      <c r="S31" s="2">
        <v>0</v>
      </c>
      <c r="T31" s="4">
        <f t="shared" si="28"/>
        <v>0</v>
      </c>
      <c r="U31" s="2">
        <v>66</v>
      </c>
      <c r="V31" s="2">
        <v>0</v>
      </c>
      <c r="W31" s="4">
        <f t="shared" si="29"/>
        <v>0</v>
      </c>
      <c r="X31" s="2">
        <v>74</v>
      </c>
      <c r="Y31" s="2">
        <v>1</v>
      </c>
      <c r="Z31" s="4">
        <f t="shared" si="30"/>
        <v>1.3513513513513514E-2</v>
      </c>
      <c r="AA31" s="2">
        <v>70</v>
      </c>
      <c r="AB31" s="2">
        <v>0</v>
      </c>
      <c r="AC31" s="4">
        <f t="shared" si="31"/>
        <v>0</v>
      </c>
      <c r="AD31" s="2">
        <v>74</v>
      </c>
      <c r="AE31" s="2">
        <v>0</v>
      </c>
      <c r="AF31" s="4">
        <f t="shared" si="32"/>
        <v>0</v>
      </c>
      <c r="AG31" s="2">
        <f t="shared" si="10"/>
        <v>69</v>
      </c>
      <c r="AH31" s="2">
        <f t="shared" si="11"/>
        <v>1</v>
      </c>
      <c r="AI31" s="2">
        <f t="shared" si="12"/>
        <v>0</v>
      </c>
      <c r="AJ31" s="5">
        <f t="shared" si="13"/>
        <v>1.3513513513513514E-3</v>
      </c>
      <c r="AK31" s="6" t="str">
        <f t="shared" si="14"/>
        <v>راكد</v>
      </c>
    </row>
    <row r="32" spans="1:37" s="7" customFormat="1" ht="15" customHeight="1" x14ac:dyDescent="0.25">
      <c r="A32" s="20"/>
      <c r="B32" s="1" t="s">
        <v>51</v>
      </c>
      <c r="C32" s="2">
        <v>24</v>
      </c>
      <c r="D32" s="2">
        <v>0</v>
      </c>
      <c r="E32" s="3">
        <f t="shared" si="0"/>
        <v>0</v>
      </c>
      <c r="F32" s="2">
        <v>15</v>
      </c>
      <c r="G32" s="2">
        <v>0</v>
      </c>
      <c r="H32" s="4">
        <f t="shared" si="24"/>
        <v>0</v>
      </c>
      <c r="I32" s="2">
        <v>16</v>
      </c>
      <c r="J32" s="2">
        <v>0</v>
      </c>
      <c r="K32" s="4">
        <f t="shared" si="25"/>
        <v>0</v>
      </c>
      <c r="L32" s="2">
        <v>16</v>
      </c>
      <c r="M32" s="2">
        <v>2</v>
      </c>
      <c r="N32" s="4">
        <f t="shared" si="26"/>
        <v>0.125</v>
      </c>
      <c r="O32" s="2">
        <v>17</v>
      </c>
      <c r="P32" s="2">
        <v>0</v>
      </c>
      <c r="Q32" s="4">
        <f t="shared" si="27"/>
        <v>0</v>
      </c>
      <c r="R32" s="2">
        <v>17</v>
      </c>
      <c r="S32" s="2">
        <v>0</v>
      </c>
      <c r="T32" s="4">
        <f t="shared" si="28"/>
        <v>0</v>
      </c>
      <c r="U32" s="2">
        <v>16</v>
      </c>
      <c r="V32" s="2">
        <v>0</v>
      </c>
      <c r="W32" s="4">
        <f t="shared" si="29"/>
        <v>0</v>
      </c>
      <c r="X32" s="2">
        <v>21</v>
      </c>
      <c r="Y32" s="2">
        <v>0</v>
      </c>
      <c r="Z32" s="4">
        <f t="shared" si="30"/>
        <v>0</v>
      </c>
      <c r="AA32" s="2">
        <v>22</v>
      </c>
      <c r="AB32" s="2">
        <v>0</v>
      </c>
      <c r="AC32" s="4">
        <f t="shared" si="31"/>
        <v>0</v>
      </c>
      <c r="AD32" s="2">
        <v>24</v>
      </c>
      <c r="AE32" s="2">
        <v>0</v>
      </c>
      <c r="AF32" s="4">
        <f t="shared" si="32"/>
        <v>0</v>
      </c>
      <c r="AG32" s="2">
        <f t="shared" si="10"/>
        <v>24</v>
      </c>
      <c r="AH32" s="2">
        <f t="shared" si="11"/>
        <v>2</v>
      </c>
      <c r="AI32" s="2">
        <f t="shared" si="12"/>
        <v>0</v>
      </c>
      <c r="AJ32" s="5">
        <f t="shared" si="13"/>
        <v>1.2500000000000001E-2</v>
      </c>
      <c r="AK32" s="6" t="str">
        <f t="shared" si="14"/>
        <v>مشبع</v>
      </c>
    </row>
    <row r="33" spans="1:37" s="7" customFormat="1" ht="15" customHeight="1" x14ac:dyDescent="0.25">
      <c r="A33" s="20"/>
      <c r="B33" s="1" t="s">
        <v>52</v>
      </c>
      <c r="C33" s="2">
        <v>26</v>
      </c>
      <c r="D33" s="2">
        <v>0</v>
      </c>
      <c r="E33" s="3">
        <f t="shared" si="0"/>
        <v>0</v>
      </c>
      <c r="F33" s="2">
        <v>14</v>
      </c>
      <c r="G33" s="2">
        <v>0</v>
      </c>
      <c r="H33" s="4">
        <f t="shared" si="24"/>
        <v>0</v>
      </c>
      <c r="I33" s="2">
        <v>17</v>
      </c>
      <c r="J33" s="2">
        <v>0</v>
      </c>
      <c r="K33" s="4">
        <f t="shared" si="25"/>
        <v>0</v>
      </c>
      <c r="L33" s="2">
        <v>23</v>
      </c>
      <c r="M33" s="2">
        <v>0</v>
      </c>
      <c r="N33" s="4">
        <f t="shared" si="26"/>
        <v>0</v>
      </c>
      <c r="O33" s="2">
        <v>18</v>
      </c>
      <c r="P33" s="2">
        <v>0</v>
      </c>
      <c r="Q33" s="4">
        <f t="shared" si="27"/>
        <v>0</v>
      </c>
      <c r="R33" s="2">
        <v>21</v>
      </c>
      <c r="S33" s="2">
        <v>0</v>
      </c>
      <c r="T33" s="4">
        <f t="shared" si="28"/>
        <v>0</v>
      </c>
      <c r="U33" s="2">
        <v>21</v>
      </c>
      <c r="V33" s="2">
        <v>0</v>
      </c>
      <c r="W33" s="4">
        <f t="shared" si="29"/>
        <v>0</v>
      </c>
      <c r="X33" s="2">
        <v>23</v>
      </c>
      <c r="Y33" s="2">
        <v>0</v>
      </c>
      <c r="Z33" s="4">
        <f t="shared" si="30"/>
        <v>0</v>
      </c>
      <c r="AA33" s="2">
        <v>23</v>
      </c>
      <c r="AB33" s="2">
        <v>0</v>
      </c>
      <c r="AC33" s="4">
        <f t="shared" si="31"/>
        <v>0</v>
      </c>
      <c r="AD33" s="2">
        <v>23</v>
      </c>
      <c r="AE33" s="2">
        <v>0</v>
      </c>
      <c r="AF33" s="4">
        <f t="shared" si="32"/>
        <v>0</v>
      </c>
      <c r="AG33" s="2">
        <f t="shared" si="10"/>
        <v>26</v>
      </c>
      <c r="AH33" s="2">
        <f t="shared" si="11"/>
        <v>0</v>
      </c>
      <c r="AI33" s="2">
        <f t="shared" si="12"/>
        <v>0</v>
      </c>
      <c r="AJ33" s="5">
        <f t="shared" si="13"/>
        <v>0</v>
      </c>
      <c r="AK33" s="6" t="str">
        <f t="shared" si="14"/>
        <v>راكد</v>
      </c>
    </row>
    <row r="34" spans="1:37" s="7" customFormat="1" ht="15" customHeight="1" x14ac:dyDescent="0.25">
      <c r="A34" s="30"/>
      <c r="B34" s="1" t="s">
        <v>53</v>
      </c>
      <c r="C34" s="2">
        <v>144</v>
      </c>
      <c r="D34" s="2">
        <v>0</v>
      </c>
      <c r="E34" s="3">
        <f t="shared" si="0"/>
        <v>0</v>
      </c>
      <c r="F34" s="2">
        <v>35</v>
      </c>
      <c r="G34" s="2">
        <v>2</v>
      </c>
      <c r="H34" s="4">
        <f t="shared" si="24"/>
        <v>5.7142857142857141E-2</v>
      </c>
      <c r="I34" s="2">
        <v>40</v>
      </c>
      <c r="J34" s="2">
        <v>2</v>
      </c>
      <c r="K34" s="4">
        <f t="shared" si="25"/>
        <v>0.05</v>
      </c>
      <c r="L34" s="2">
        <v>76</v>
      </c>
      <c r="M34" s="2">
        <v>1</v>
      </c>
      <c r="N34" s="4">
        <f t="shared" si="26"/>
        <v>1.3157894736842105E-2</v>
      </c>
      <c r="O34" s="2">
        <v>90</v>
      </c>
      <c r="P34" s="2">
        <v>2</v>
      </c>
      <c r="Q34" s="4">
        <f t="shared" si="27"/>
        <v>2.2222222222222223E-2</v>
      </c>
      <c r="R34" s="2">
        <v>115</v>
      </c>
      <c r="S34" s="2">
        <v>0</v>
      </c>
      <c r="T34" s="4">
        <f t="shared" si="28"/>
        <v>0</v>
      </c>
      <c r="U34" s="2">
        <v>125</v>
      </c>
      <c r="V34" s="2">
        <v>0</v>
      </c>
      <c r="W34" s="4">
        <f t="shared" si="29"/>
        <v>0</v>
      </c>
      <c r="X34" s="2">
        <v>143</v>
      </c>
      <c r="Y34" s="2">
        <v>0</v>
      </c>
      <c r="Z34" s="4">
        <f t="shared" si="30"/>
        <v>0</v>
      </c>
      <c r="AA34" s="2">
        <v>142</v>
      </c>
      <c r="AB34" s="2">
        <v>0</v>
      </c>
      <c r="AC34" s="4">
        <f t="shared" si="31"/>
        <v>0</v>
      </c>
      <c r="AD34" s="2">
        <v>148</v>
      </c>
      <c r="AE34" s="2">
        <v>1</v>
      </c>
      <c r="AF34" s="4">
        <f t="shared" si="32"/>
        <v>6.7567567567567571E-3</v>
      </c>
      <c r="AG34" s="2">
        <f t="shared" si="10"/>
        <v>144</v>
      </c>
      <c r="AH34" s="2">
        <f t="shared" si="11"/>
        <v>8</v>
      </c>
      <c r="AI34" s="2">
        <f t="shared" si="12"/>
        <v>1</v>
      </c>
      <c r="AJ34" s="5">
        <f t="shared" si="13"/>
        <v>1.4927973085867824E-2</v>
      </c>
      <c r="AK34" s="6" t="str">
        <f t="shared" si="14"/>
        <v>مشبع</v>
      </c>
    </row>
    <row r="35" spans="1:37" s="7" customFormat="1" ht="15" customHeight="1" x14ac:dyDescent="0.25">
      <c r="A35" s="32" t="s">
        <v>63</v>
      </c>
      <c r="B35" s="1" t="s">
        <v>54</v>
      </c>
      <c r="C35" s="2">
        <v>12</v>
      </c>
      <c r="D35" s="2">
        <v>0</v>
      </c>
      <c r="E35" s="3">
        <f t="shared" si="0"/>
        <v>0</v>
      </c>
      <c r="F35" s="2">
        <v>9</v>
      </c>
      <c r="G35" s="2">
        <v>0</v>
      </c>
      <c r="H35" s="4">
        <f t="shared" si="24"/>
        <v>0</v>
      </c>
      <c r="I35" s="2">
        <v>9</v>
      </c>
      <c r="J35" s="2">
        <v>0</v>
      </c>
      <c r="K35" s="4">
        <f t="shared" si="25"/>
        <v>0</v>
      </c>
      <c r="L35" s="2">
        <v>11</v>
      </c>
      <c r="M35" s="2">
        <v>0</v>
      </c>
      <c r="N35" s="4">
        <f t="shared" si="26"/>
        <v>0</v>
      </c>
      <c r="O35" s="2">
        <v>9</v>
      </c>
      <c r="P35" s="2">
        <v>1</v>
      </c>
      <c r="Q35" s="4">
        <f t="shared" si="27"/>
        <v>0.1111111111111111</v>
      </c>
      <c r="R35" s="2">
        <v>9</v>
      </c>
      <c r="S35" s="2">
        <v>0</v>
      </c>
      <c r="T35" s="4">
        <f t="shared" si="28"/>
        <v>0</v>
      </c>
      <c r="U35" s="2">
        <v>10</v>
      </c>
      <c r="V35" s="2">
        <v>0</v>
      </c>
      <c r="W35" s="4">
        <f t="shared" si="29"/>
        <v>0</v>
      </c>
      <c r="X35" s="2">
        <v>12</v>
      </c>
      <c r="Y35" s="2">
        <v>0</v>
      </c>
      <c r="Z35" s="4">
        <f t="shared" si="30"/>
        <v>0</v>
      </c>
      <c r="AA35" s="2">
        <v>14</v>
      </c>
      <c r="AB35" s="2">
        <v>1</v>
      </c>
      <c r="AC35" s="4">
        <f t="shared" si="31"/>
        <v>7.1428571428571425E-2</v>
      </c>
      <c r="AD35" s="2">
        <v>14</v>
      </c>
      <c r="AE35" s="2">
        <v>0</v>
      </c>
      <c r="AF35" s="4">
        <f t="shared" si="32"/>
        <v>0</v>
      </c>
      <c r="AG35" s="2">
        <f t="shared" si="10"/>
        <v>12</v>
      </c>
      <c r="AH35" s="2">
        <f t="shared" si="11"/>
        <v>2</v>
      </c>
      <c r="AI35" s="2">
        <f t="shared" si="12"/>
        <v>0</v>
      </c>
      <c r="AJ35" s="5">
        <f t="shared" si="13"/>
        <v>1.8253968253968252E-2</v>
      </c>
      <c r="AK35" s="6" t="s">
        <v>73</v>
      </c>
    </row>
    <row r="36" spans="1:37" s="7" customFormat="1" ht="15" customHeight="1" x14ac:dyDescent="0.25">
      <c r="A36" s="20"/>
      <c r="B36" s="1" t="s">
        <v>55</v>
      </c>
      <c r="C36" s="2">
        <v>21</v>
      </c>
      <c r="D36" s="2">
        <v>0</v>
      </c>
      <c r="E36" s="3">
        <f t="shared" si="0"/>
        <v>0</v>
      </c>
      <c r="F36" s="2">
        <v>16</v>
      </c>
      <c r="G36" s="2">
        <v>0</v>
      </c>
      <c r="H36" s="4">
        <f t="shared" si="24"/>
        <v>0</v>
      </c>
      <c r="I36" s="2">
        <v>16</v>
      </c>
      <c r="J36" s="2">
        <v>0</v>
      </c>
      <c r="K36" s="4">
        <f t="shared" si="25"/>
        <v>0</v>
      </c>
      <c r="L36" s="2">
        <v>16</v>
      </c>
      <c r="M36" s="2">
        <v>0</v>
      </c>
      <c r="N36" s="4">
        <f t="shared" si="26"/>
        <v>0</v>
      </c>
      <c r="O36" s="2">
        <v>19</v>
      </c>
      <c r="P36" s="2">
        <v>0</v>
      </c>
      <c r="Q36" s="4">
        <f t="shared" si="27"/>
        <v>0</v>
      </c>
      <c r="R36" s="2">
        <v>18</v>
      </c>
      <c r="S36" s="2">
        <v>0</v>
      </c>
      <c r="T36" s="4">
        <f t="shared" si="28"/>
        <v>0</v>
      </c>
      <c r="U36" s="2">
        <v>20</v>
      </c>
      <c r="V36" s="2">
        <v>1</v>
      </c>
      <c r="W36" s="4">
        <f t="shared" si="29"/>
        <v>0.05</v>
      </c>
      <c r="X36" s="2">
        <v>15</v>
      </c>
      <c r="Y36" s="2">
        <v>1</v>
      </c>
      <c r="Z36" s="4">
        <f t="shared" si="30"/>
        <v>6.6666666666666666E-2</v>
      </c>
      <c r="AA36" s="2">
        <v>14</v>
      </c>
      <c r="AB36" s="2">
        <v>0</v>
      </c>
      <c r="AC36" s="4">
        <f t="shared" si="31"/>
        <v>0</v>
      </c>
      <c r="AD36" s="2">
        <v>13</v>
      </c>
      <c r="AE36" s="2">
        <v>0</v>
      </c>
      <c r="AF36" s="4">
        <f t="shared" si="32"/>
        <v>0</v>
      </c>
      <c r="AG36" s="2">
        <f t="shared" si="10"/>
        <v>21</v>
      </c>
      <c r="AH36" s="2">
        <f t="shared" si="11"/>
        <v>2</v>
      </c>
      <c r="AI36" s="2">
        <f t="shared" si="12"/>
        <v>0</v>
      </c>
      <c r="AJ36" s="5">
        <f t="shared" si="13"/>
        <v>1.1666666666666667E-2</v>
      </c>
      <c r="AK36" s="6" t="str">
        <f t="shared" si="14"/>
        <v>مشبع</v>
      </c>
    </row>
    <row r="37" spans="1:37" s="7" customFormat="1" ht="15" customHeight="1" x14ac:dyDescent="0.25">
      <c r="A37" s="30"/>
      <c r="B37" s="1" t="s">
        <v>56</v>
      </c>
      <c r="C37" s="2">
        <v>104</v>
      </c>
      <c r="D37" s="2">
        <v>4</v>
      </c>
      <c r="E37" s="3">
        <f t="shared" si="0"/>
        <v>3.8461538461538464E-2</v>
      </c>
      <c r="F37" s="2">
        <v>18</v>
      </c>
      <c r="G37" s="2">
        <v>2</v>
      </c>
      <c r="H37" s="4">
        <f t="shared" si="24"/>
        <v>0.1111111111111111</v>
      </c>
      <c r="I37" s="2">
        <v>20</v>
      </c>
      <c r="J37" s="2">
        <v>8</v>
      </c>
      <c r="K37" s="4">
        <f t="shared" si="25"/>
        <v>0.4</v>
      </c>
      <c r="L37" s="2">
        <v>31</v>
      </c>
      <c r="M37" s="2">
        <v>10</v>
      </c>
      <c r="N37" s="4">
        <f t="shared" si="26"/>
        <v>0.32258064516129031</v>
      </c>
      <c r="O37" s="2">
        <v>37</v>
      </c>
      <c r="P37" s="2">
        <v>1</v>
      </c>
      <c r="Q37" s="4">
        <f t="shared" si="27"/>
        <v>2.7027027027027029E-2</v>
      </c>
      <c r="R37" s="2">
        <v>55</v>
      </c>
      <c r="S37" s="2">
        <v>7</v>
      </c>
      <c r="T37" s="4">
        <f t="shared" si="28"/>
        <v>0.12727272727272726</v>
      </c>
      <c r="U37" s="2">
        <v>52</v>
      </c>
      <c r="V37" s="2">
        <v>13</v>
      </c>
      <c r="W37" s="4">
        <f t="shared" si="29"/>
        <v>0.25</v>
      </c>
      <c r="X37" s="2">
        <v>77</v>
      </c>
      <c r="Y37" s="2">
        <v>3</v>
      </c>
      <c r="Z37" s="4">
        <f t="shared" si="30"/>
        <v>3.896103896103896E-2</v>
      </c>
      <c r="AA37" s="2">
        <v>91</v>
      </c>
      <c r="AB37" s="2">
        <v>5</v>
      </c>
      <c r="AC37" s="4">
        <f t="shared" si="31"/>
        <v>5.4945054945054944E-2</v>
      </c>
      <c r="AD37" s="2">
        <v>90</v>
      </c>
      <c r="AE37" s="2">
        <v>0</v>
      </c>
      <c r="AF37" s="4">
        <f t="shared" si="32"/>
        <v>0</v>
      </c>
      <c r="AG37" s="2">
        <f t="shared" si="10"/>
        <v>104</v>
      </c>
      <c r="AH37" s="2">
        <f t="shared" si="11"/>
        <v>53</v>
      </c>
      <c r="AI37" s="2">
        <f t="shared" si="12"/>
        <v>5</v>
      </c>
      <c r="AJ37" s="5">
        <f t="shared" si="13"/>
        <v>0.13703591429397879</v>
      </c>
      <c r="AK37" s="6" t="str">
        <f t="shared" si="14"/>
        <v>مشبع</v>
      </c>
    </row>
    <row r="38" spans="1:37" s="7" customFormat="1" ht="36" customHeight="1" x14ac:dyDescent="0.25">
      <c r="A38" s="26" t="s">
        <v>61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</row>
  </sheetData>
  <mergeCells count="20">
    <mergeCell ref="I1:K1"/>
    <mergeCell ref="L1:N1"/>
    <mergeCell ref="A27:A29"/>
    <mergeCell ref="A30:A34"/>
    <mergeCell ref="A35:A37"/>
    <mergeCell ref="A38:AK38"/>
    <mergeCell ref="O1:Q1"/>
    <mergeCell ref="R1:T1"/>
    <mergeCell ref="AG1:AK1"/>
    <mergeCell ref="A3:A19"/>
    <mergeCell ref="A20:A22"/>
    <mergeCell ref="A23:A26"/>
    <mergeCell ref="A1:A2"/>
    <mergeCell ref="B1:B2"/>
    <mergeCell ref="U1:W1"/>
    <mergeCell ref="X1:Z1"/>
    <mergeCell ref="AA1:AC1"/>
    <mergeCell ref="AD1:AF1"/>
    <mergeCell ref="C1:E1"/>
    <mergeCell ref="F1:H1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rightToLeft="1" zoomScaleNormal="100" workbookViewId="0">
      <selection activeCell="AJ2" sqref="AJ1:AJ1048576"/>
    </sheetView>
  </sheetViews>
  <sheetFormatPr defaultRowHeight="15" x14ac:dyDescent="0.25"/>
  <cols>
    <col min="1" max="1" width="9" style="11"/>
    <col min="2" max="2" width="22" style="11" customWidth="1"/>
    <col min="3" max="32" width="9.140625" style="11" hidden="1" customWidth="1"/>
    <col min="33" max="33" width="8.42578125" style="11" customWidth="1"/>
    <col min="34" max="34" width="10.5703125" style="11" customWidth="1"/>
    <col min="35" max="35" width="11" style="11" customWidth="1"/>
    <col min="36" max="36" width="10.5703125" style="11" hidden="1" customWidth="1"/>
    <col min="37" max="37" width="9" style="11"/>
  </cols>
  <sheetData>
    <row r="1" spans="1:37" ht="15" customHeight="1" x14ac:dyDescent="0.25">
      <c r="A1" s="21" t="s">
        <v>10</v>
      </c>
      <c r="B1" s="21" t="s">
        <v>11</v>
      </c>
      <c r="C1" s="33">
        <v>2020</v>
      </c>
      <c r="D1" s="34"/>
      <c r="E1" s="34"/>
      <c r="F1" s="33" t="s">
        <v>1</v>
      </c>
      <c r="G1" s="34"/>
      <c r="H1" s="34"/>
      <c r="I1" s="33" t="s">
        <v>2</v>
      </c>
      <c r="J1" s="34"/>
      <c r="K1" s="34"/>
      <c r="L1" s="33" t="s">
        <v>3</v>
      </c>
      <c r="M1" s="34"/>
      <c r="N1" s="34"/>
      <c r="O1" s="33" t="s">
        <v>4</v>
      </c>
      <c r="P1" s="34"/>
      <c r="Q1" s="34"/>
      <c r="R1" s="33" t="s">
        <v>5</v>
      </c>
      <c r="S1" s="34"/>
      <c r="T1" s="34"/>
      <c r="U1" s="33" t="s">
        <v>6</v>
      </c>
      <c r="V1" s="34"/>
      <c r="W1" s="34"/>
      <c r="X1" s="33" t="s">
        <v>7</v>
      </c>
      <c r="Y1" s="34"/>
      <c r="Z1" s="34"/>
      <c r="AA1" s="33" t="s">
        <v>8</v>
      </c>
      <c r="AB1" s="34"/>
      <c r="AC1" s="34"/>
      <c r="AD1" s="33" t="s">
        <v>9</v>
      </c>
      <c r="AE1" s="34"/>
      <c r="AF1" s="34"/>
      <c r="AG1" s="27" t="s">
        <v>66</v>
      </c>
      <c r="AH1" s="28"/>
      <c r="AI1" s="28"/>
      <c r="AJ1" s="28"/>
      <c r="AK1" s="29"/>
    </row>
    <row r="2" spans="1:37" ht="63.75" customHeight="1" x14ac:dyDescent="0.25">
      <c r="A2" s="22"/>
      <c r="B2" s="22"/>
      <c r="C2" s="9" t="s">
        <v>12</v>
      </c>
      <c r="D2" s="9" t="s">
        <v>13</v>
      </c>
      <c r="E2" s="9" t="s">
        <v>14</v>
      </c>
      <c r="F2" s="9" t="s">
        <v>12</v>
      </c>
      <c r="G2" s="9" t="s">
        <v>13</v>
      </c>
      <c r="H2" s="9" t="s">
        <v>14</v>
      </c>
      <c r="I2" s="9" t="s">
        <v>12</v>
      </c>
      <c r="J2" s="9" t="s">
        <v>13</v>
      </c>
      <c r="K2" s="9" t="s">
        <v>14</v>
      </c>
      <c r="L2" s="9" t="s">
        <v>12</v>
      </c>
      <c r="M2" s="9" t="s">
        <v>13</v>
      </c>
      <c r="N2" s="9" t="s">
        <v>14</v>
      </c>
      <c r="O2" s="9" t="s">
        <v>12</v>
      </c>
      <c r="P2" s="9" t="s">
        <v>13</v>
      </c>
      <c r="Q2" s="9" t="s">
        <v>14</v>
      </c>
      <c r="R2" s="9" t="s">
        <v>12</v>
      </c>
      <c r="S2" s="9" t="s">
        <v>13</v>
      </c>
      <c r="T2" s="9" t="s">
        <v>14</v>
      </c>
      <c r="U2" s="9" t="s">
        <v>12</v>
      </c>
      <c r="V2" s="9" t="s">
        <v>13</v>
      </c>
      <c r="W2" s="9" t="s">
        <v>14</v>
      </c>
      <c r="X2" s="9" t="s">
        <v>12</v>
      </c>
      <c r="Y2" s="9" t="s">
        <v>13</v>
      </c>
      <c r="Z2" s="9" t="s">
        <v>14</v>
      </c>
      <c r="AA2" s="9" t="s">
        <v>12</v>
      </c>
      <c r="AB2" s="9" t="s">
        <v>13</v>
      </c>
      <c r="AC2" s="9" t="s">
        <v>14</v>
      </c>
      <c r="AD2" s="9" t="s">
        <v>12</v>
      </c>
      <c r="AE2" s="9" t="s">
        <v>13</v>
      </c>
      <c r="AF2" s="9" t="s">
        <v>14</v>
      </c>
      <c r="AG2" s="10" t="s">
        <v>59</v>
      </c>
      <c r="AH2" s="10" t="s">
        <v>70</v>
      </c>
      <c r="AI2" s="10" t="s">
        <v>71</v>
      </c>
      <c r="AJ2" s="10" t="s">
        <v>80</v>
      </c>
      <c r="AK2" s="10" t="s">
        <v>60</v>
      </c>
    </row>
    <row r="3" spans="1:37" s="7" customFormat="1" x14ac:dyDescent="0.25">
      <c r="A3" s="31" t="s">
        <v>15</v>
      </c>
      <c r="B3" s="1" t="s">
        <v>18</v>
      </c>
      <c r="C3" s="2">
        <v>14</v>
      </c>
      <c r="D3" s="2">
        <v>0</v>
      </c>
      <c r="E3" s="4">
        <f t="shared" ref="E3:E6" si="0">D3/C3</f>
        <v>0</v>
      </c>
      <c r="F3" s="2">
        <v>19</v>
      </c>
      <c r="G3" s="2">
        <v>17</v>
      </c>
      <c r="H3" s="4">
        <f t="shared" ref="H3:H15" si="1">G3/F3</f>
        <v>0.89473684210526316</v>
      </c>
      <c r="I3" s="2">
        <v>16</v>
      </c>
      <c r="J3" s="2">
        <v>1</v>
      </c>
      <c r="K3" s="4">
        <f t="shared" ref="K3:K15" si="2">J3/I3</f>
        <v>6.25E-2</v>
      </c>
      <c r="L3" s="2">
        <v>16</v>
      </c>
      <c r="M3" s="2">
        <v>0</v>
      </c>
      <c r="N3" s="4">
        <f t="shared" ref="N3:N15" si="3">M3/L3</f>
        <v>0</v>
      </c>
      <c r="O3" s="2">
        <v>14</v>
      </c>
      <c r="P3" s="2">
        <v>0</v>
      </c>
      <c r="Q3" s="4">
        <f t="shared" ref="Q3:Q15" si="4">P3/O3</f>
        <v>0</v>
      </c>
      <c r="R3" s="2">
        <v>17</v>
      </c>
      <c r="S3" s="2">
        <v>0</v>
      </c>
      <c r="T3" s="4">
        <f t="shared" ref="T3:T6" si="5">S3/R3</f>
        <v>0</v>
      </c>
      <c r="U3" s="2">
        <v>18</v>
      </c>
      <c r="V3" s="2">
        <v>0</v>
      </c>
      <c r="W3" s="4">
        <f t="shared" ref="W3:W8" si="6">V3/U3</f>
        <v>0</v>
      </c>
      <c r="X3" s="2">
        <v>16</v>
      </c>
      <c r="Y3" s="2">
        <v>1</v>
      </c>
      <c r="Z3" s="4">
        <f t="shared" ref="Z3:Z8" si="7">Y3/X3</f>
        <v>6.25E-2</v>
      </c>
      <c r="AA3" s="2">
        <v>15</v>
      </c>
      <c r="AB3" s="2">
        <v>0</v>
      </c>
      <c r="AC3" s="4">
        <f t="shared" ref="AC3:AC8" si="8">AB3/AA3</f>
        <v>0</v>
      </c>
      <c r="AD3" s="2">
        <v>14</v>
      </c>
      <c r="AE3" s="2">
        <v>0</v>
      </c>
      <c r="AF3" s="4">
        <f t="shared" ref="AF3:AF8" si="9">AE3/AD3</f>
        <v>0</v>
      </c>
      <c r="AG3" s="2">
        <f>C3</f>
        <v>14</v>
      </c>
      <c r="AH3" s="2">
        <f>SUM(D3,G3,J3,M3,P3,S3,V3,Y3,AB3,AE3)</f>
        <v>19</v>
      </c>
      <c r="AI3" s="2">
        <f>ROUND(AH3/10,0)</f>
        <v>2</v>
      </c>
      <c r="AJ3" s="5">
        <f>AVERAGE(E3,H3,K3,N3,Q3,T3,W3,Z3,AC3,AF3)</f>
        <v>0.10197368421052633</v>
      </c>
      <c r="AK3" s="6" t="s">
        <v>73</v>
      </c>
    </row>
    <row r="4" spans="1:37" s="7" customFormat="1" x14ac:dyDescent="0.25">
      <c r="A4" s="31"/>
      <c r="B4" s="1" t="s">
        <v>57</v>
      </c>
      <c r="C4" s="2">
        <v>199</v>
      </c>
      <c r="D4" s="2">
        <v>0</v>
      </c>
      <c r="E4" s="4">
        <f t="shared" si="0"/>
        <v>0</v>
      </c>
      <c r="F4" s="2">
        <v>206</v>
      </c>
      <c r="G4" s="2">
        <v>13</v>
      </c>
      <c r="H4" s="4">
        <f t="shared" si="1"/>
        <v>6.3106796116504854E-2</v>
      </c>
      <c r="I4" s="2">
        <v>199</v>
      </c>
      <c r="J4" s="2">
        <v>2</v>
      </c>
      <c r="K4" s="4">
        <f t="shared" si="2"/>
        <v>1.0050251256281407E-2</v>
      </c>
      <c r="L4" s="2">
        <v>205</v>
      </c>
      <c r="M4" s="2">
        <v>2</v>
      </c>
      <c r="N4" s="4">
        <f t="shared" si="3"/>
        <v>9.7560975609756097E-3</v>
      </c>
      <c r="O4" s="2">
        <v>188</v>
      </c>
      <c r="P4" s="2">
        <v>0</v>
      </c>
      <c r="Q4" s="4">
        <f t="shared" si="4"/>
        <v>0</v>
      </c>
      <c r="R4" s="2">
        <v>204</v>
      </c>
      <c r="S4" s="2">
        <v>0</v>
      </c>
      <c r="T4" s="4">
        <f t="shared" si="5"/>
        <v>0</v>
      </c>
      <c r="U4" s="2">
        <v>203</v>
      </c>
      <c r="V4" s="2">
        <v>0</v>
      </c>
      <c r="W4" s="4">
        <f t="shared" si="6"/>
        <v>0</v>
      </c>
      <c r="X4" s="2">
        <v>204</v>
      </c>
      <c r="Y4" s="2">
        <v>0</v>
      </c>
      <c r="Z4" s="4">
        <f t="shared" si="7"/>
        <v>0</v>
      </c>
      <c r="AA4" s="2">
        <v>207</v>
      </c>
      <c r="AB4" s="2">
        <v>0</v>
      </c>
      <c r="AC4" s="4">
        <f t="shared" si="8"/>
        <v>0</v>
      </c>
      <c r="AD4" s="2">
        <v>211</v>
      </c>
      <c r="AE4" s="2">
        <v>0</v>
      </c>
      <c r="AF4" s="4">
        <f t="shared" si="9"/>
        <v>0</v>
      </c>
      <c r="AG4" s="2">
        <f t="shared" ref="AG4:AG15" si="10">C4</f>
        <v>199</v>
      </c>
      <c r="AH4" s="2">
        <f t="shared" ref="AH4:AH15" si="11">SUM(D4,G4,J4,M4,P4,S4,V4,Y4,AB4,AE4)</f>
        <v>17</v>
      </c>
      <c r="AI4" s="2">
        <f t="shared" ref="AI4:AI15" si="12">ROUND(AH4/10,0)</f>
        <v>2</v>
      </c>
      <c r="AJ4" s="5">
        <f t="shared" ref="AJ4:AJ15" si="13">AVERAGE(E4,H4,K4,N4,Q4,T4,W4,Z4,AC4,AF4)</f>
        <v>8.2913144933761864E-3</v>
      </c>
      <c r="AK4" s="6" t="s">
        <v>73</v>
      </c>
    </row>
    <row r="5" spans="1:37" s="7" customFormat="1" x14ac:dyDescent="0.25">
      <c r="A5" s="31"/>
      <c r="B5" s="1" t="s">
        <v>20</v>
      </c>
      <c r="C5" s="2">
        <v>59</v>
      </c>
      <c r="D5" s="2">
        <v>0</v>
      </c>
      <c r="E5" s="4">
        <f t="shared" si="0"/>
        <v>0</v>
      </c>
      <c r="F5" s="2">
        <v>55</v>
      </c>
      <c r="G5" s="2">
        <v>1</v>
      </c>
      <c r="H5" s="4">
        <f t="shared" si="1"/>
        <v>1.8181818181818181E-2</v>
      </c>
      <c r="I5" s="2">
        <v>55</v>
      </c>
      <c r="J5" s="2">
        <v>0</v>
      </c>
      <c r="K5" s="4">
        <f t="shared" si="2"/>
        <v>0</v>
      </c>
      <c r="L5" s="2">
        <v>63</v>
      </c>
      <c r="M5" s="2">
        <v>0</v>
      </c>
      <c r="N5" s="4">
        <f t="shared" si="3"/>
        <v>0</v>
      </c>
      <c r="O5" s="2">
        <v>63</v>
      </c>
      <c r="P5" s="2">
        <v>1</v>
      </c>
      <c r="Q5" s="4">
        <f t="shared" si="4"/>
        <v>1.5873015873015872E-2</v>
      </c>
      <c r="R5" s="2">
        <v>64</v>
      </c>
      <c r="S5" s="2">
        <v>0</v>
      </c>
      <c r="T5" s="4">
        <f t="shared" si="5"/>
        <v>0</v>
      </c>
      <c r="U5" s="2">
        <v>64</v>
      </c>
      <c r="V5" s="2">
        <v>0</v>
      </c>
      <c r="W5" s="4">
        <f t="shared" si="6"/>
        <v>0</v>
      </c>
      <c r="X5" s="2">
        <v>64</v>
      </c>
      <c r="Y5" s="2">
        <v>1</v>
      </c>
      <c r="Z5" s="4">
        <f t="shared" si="7"/>
        <v>1.5625E-2</v>
      </c>
      <c r="AA5" s="2">
        <v>61</v>
      </c>
      <c r="AB5" s="2">
        <v>0</v>
      </c>
      <c r="AC5" s="4">
        <f t="shared" si="8"/>
        <v>0</v>
      </c>
      <c r="AD5" s="2">
        <v>61</v>
      </c>
      <c r="AE5" s="2">
        <v>0</v>
      </c>
      <c r="AF5" s="4">
        <f t="shared" si="9"/>
        <v>0</v>
      </c>
      <c r="AG5" s="2">
        <f t="shared" si="10"/>
        <v>59</v>
      </c>
      <c r="AH5" s="2">
        <f t="shared" si="11"/>
        <v>3</v>
      </c>
      <c r="AI5" s="2">
        <f t="shared" si="12"/>
        <v>0</v>
      </c>
      <c r="AJ5" s="5">
        <f t="shared" si="13"/>
        <v>4.9679834054834051E-3</v>
      </c>
      <c r="AK5" s="6" t="s">
        <v>73</v>
      </c>
    </row>
    <row r="6" spans="1:37" s="7" customFormat="1" x14ac:dyDescent="0.25">
      <c r="A6" s="31"/>
      <c r="B6" s="1" t="s">
        <v>22</v>
      </c>
      <c r="C6" s="2">
        <v>56</v>
      </c>
      <c r="D6" s="2">
        <v>0</v>
      </c>
      <c r="E6" s="4">
        <f t="shared" si="0"/>
        <v>0</v>
      </c>
      <c r="F6" s="2">
        <v>20</v>
      </c>
      <c r="G6" s="2">
        <v>0</v>
      </c>
      <c r="H6" s="4">
        <f t="shared" si="1"/>
        <v>0</v>
      </c>
      <c r="I6" s="2">
        <v>22</v>
      </c>
      <c r="J6" s="2">
        <v>8</v>
      </c>
      <c r="K6" s="4">
        <f t="shared" si="2"/>
        <v>0.36363636363636365</v>
      </c>
      <c r="L6" s="2">
        <v>39</v>
      </c>
      <c r="M6" s="2">
        <v>5</v>
      </c>
      <c r="N6" s="4">
        <f t="shared" si="3"/>
        <v>0.12820512820512819</v>
      </c>
      <c r="O6" s="2">
        <v>43</v>
      </c>
      <c r="P6" s="2">
        <v>0</v>
      </c>
      <c r="Q6" s="4">
        <f t="shared" si="4"/>
        <v>0</v>
      </c>
      <c r="R6" s="2">
        <v>54</v>
      </c>
      <c r="S6" s="2">
        <v>0</v>
      </c>
      <c r="T6" s="4">
        <f t="shared" si="5"/>
        <v>0</v>
      </c>
      <c r="U6" s="2">
        <v>61</v>
      </c>
      <c r="V6" s="2">
        <v>0</v>
      </c>
      <c r="W6" s="4">
        <f t="shared" si="6"/>
        <v>0</v>
      </c>
      <c r="X6" s="2">
        <v>65</v>
      </c>
      <c r="Y6" s="2">
        <v>0</v>
      </c>
      <c r="Z6" s="4">
        <f t="shared" si="7"/>
        <v>0</v>
      </c>
      <c r="AA6" s="2">
        <v>67</v>
      </c>
      <c r="AB6" s="2">
        <v>0</v>
      </c>
      <c r="AC6" s="4">
        <f t="shared" si="8"/>
        <v>0</v>
      </c>
      <c r="AD6" s="2">
        <v>66</v>
      </c>
      <c r="AE6" s="2">
        <v>0</v>
      </c>
      <c r="AF6" s="4">
        <f t="shared" si="9"/>
        <v>0</v>
      </c>
      <c r="AG6" s="2">
        <f t="shared" si="10"/>
        <v>56</v>
      </c>
      <c r="AH6" s="2">
        <f t="shared" si="11"/>
        <v>13</v>
      </c>
      <c r="AI6" s="2">
        <f t="shared" si="12"/>
        <v>1</v>
      </c>
      <c r="AJ6" s="5">
        <f t="shared" si="13"/>
        <v>4.9184149184149185E-2</v>
      </c>
      <c r="AK6" s="6" t="s">
        <v>73</v>
      </c>
    </row>
    <row r="7" spans="1:37" s="7" customFormat="1" x14ac:dyDescent="0.25">
      <c r="A7" s="31"/>
      <c r="B7" s="1" t="s">
        <v>26</v>
      </c>
      <c r="C7" s="2">
        <v>20</v>
      </c>
      <c r="D7" s="2">
        <v>0</v>
      </c>
      <c r="E7" s="4">
        <f t="shared" ref="E7:E15" si="14">D7/C7</f>
        <v>0</v>
      </c>
      <c r="F7" s="2">
        <v>31</v>
      </c>
      <c r="G7" s="2">
        <v>12</v>
      </c>
      <c r="H7" s="4">
        <f t="shared" si="1"/>
        <v>0.38709677419354838</v>
      </c>
      <c r="I7" s="2">
        <v>29</v>
      </c>
      <c r="J7" s="2">
        <v>1</v>
      </c>
      <c r="K7" s="4">
        <f t="shared" si="2"/>
        <v>3.4482758620689655E-2</v>
      </c>
      <c r="L7" s="2">
        <v>31</v>
      </c>
      <c r="M7" s="2">
        <v>0</v>
      </c>
      <c r="N7" s="4">
        <f t="shared" si="3"/>
        <v>0</v>
      </c>
      <c r="O7" s="2">
        <v>28</v>
      </c>
      <c r="P7" s="2">
        <v>0</v>
      </c>
      <c r="Q7" s="4">
        <f t="shared" si="4"/>
        <v>0</v>
      </c>
      <c r="R7" s="2">
        <v>28</v>
      </c>
      <c r="S7" s="2">
        <v>1</v>
      </c>
      <c r="T7" s="4">
        <f t="shared" ref="T7:T15" si="15">S7/R7</f>
        <v>3.5714285714285712E-2</v>
      </c>
      <c r="U7" s="2">
        <v>28</v>
      </c>
      <c r="V7" s="2">
        <v>0</v>
      </c>
      <c r="W7" s="4">
        <f t="shared" si="6"/>
        <v>0</v>
      </c>
      <c r="X7" s="2">
        <v>28</v>
      </c>
      <c r="Y7" s="2">
        <v>0</v>
      </c>
      <c r="Z7" s="4">
        <f t="shared" si="7"/>
        <v>0</v>
      </c>
      <c r="AA7" s="2">
        <v>26</v>
      </c>
      <c r="AB7" s="2">
        <v>0</v>
      </c>
      <c r="AC7" s="4">
        <f t="shared" si="8"/>
        <v>0</v>
      </c>
      <c r="AD7" s="2">
        <v>25</v>
      </c>
      <c r="AE7" s="2">
        <v>0</v>
      </c>
      <c r="AF7" s="4">
        <f t="shared" si="9"/>
        <v>0</v>
      </c>
      <c r="AG7" s="2">
        <f t="shared" si="10"/>
        <v>20</v>
      </c>
      <c r="AH7" s="2">
        <f t="shared" si="11"/>
        <v>14</v>
      </c>
      <c r="AI7" s="2">
        <f t="shared" si="12"/>
        <v>1</v>
      </c>
      <c r="AJ7" s="5">
        <f t="shared" si="13"/>
        <v>4.5729381852852372E-2</v>
      </c>
      <c r="AK7" s="6" t="s">
        <v>73</v>
      </c>
    </row>
    <row r="8" spans="1:37" s="7" customFormat="1" x14ac:dyDescent="0.25">
      <c r="A8" s="31"/>
      <c r="B8" s="1" t="s">
        <v>27</v>
      </c>
      <c r="C8" s="2">
        <v>42</v>
      </c>
      <c r="D8" s="2">
        <v>0</v>
      </c>
      <c r="E8" s="4">
        <f t="shared" si="14"/>
        <v>0</v>
      </c>
      <c r="F8" s="2">
        <v>21</v>
      </c>
      <c r="G8" s="2">
        <v>3</v>
      </c>
      <c r="H8" s="4">
        <f t="shared" si="1"/>
        <v>0.14285714285714285</v>
      </c>
      <c r="I8" s="2">
        <v>18</v>
      </c>
      <c r="J8" s="2">
        <v>1</v>
      </c>
      <c r="K8" s="4">
        <f t="shared" si="2"/>
        <v>5.5555555555555552E-2</v>
      </c>
      <c r="L8" s="2">
        <v>26</v>
      </c>
      <c r="M8" s="2">
        <v>0</v>
      </c>
      <c r="N8" s="4">
        <f t="shared" si="3"/>
        <v>0</v>
      </c>
      <c r="O8" s="2">
        <v>28</v>
      </c>
      <c r="P8" s="2">
        <v>0</v>
      </c>
      <c r="Q8" s="4">
        <f t="shared" si="4"/>
        <v>0</v>
      </c>
      <c r="R8" s="2">
        <v>43</v>
      </c>
      <c r="S8" s="2">
        <v>1</v>
      </c>
      <c r="T8" s="4">
        <f t="shared" si="15"/>
        <v>2.3255813953488372E-2</v>
      </c>
      <c r="U8" s="2">
        <v>46</v>
      </c>
      <c r="V8" s="2">
        <v>0</v>
      </c>
      <c r="W8" s="4">
        <f t="shared" si="6"/>
        <v>0</v>
      </c>
      <c r="X8" s="2">
        <v>51</v>
      </c>
      <c r="Y8" s="2">
        <v>0</v>
      </c>
      <c r="Z8" s="4">
        <f t="shared" si="7"/>
        <v>0</v>
      </c>
      <c r="AA8" s="2">
        <v>46</v>
      </c>
      <c r="AB8" s="2">
        <v>0</v>
      </c>
      <c r="AC8" s="4">
        <f t="shared" si="8"/>
        <v>0</v>
      </c>
      <c r="AD8" s="2">
        <v>47</v>
      </c>
      <c r="AE8" s="2">
        <v>1</v>
      </c>
      <c r="AF8" s="4">
        <f t="shared" si="9"/>
        <v>2.1276595744680851E-2</v>
      </c>
      <c r="AG8" s="2">
        <f t="shared" si="10"/>
        <v>42</v>
      </c>
      <c r="AH8" s="2">
        <f t="shared" si="11"/>
        <v>6</v>
      </c>
      <c r="AI8" s="2">
        <f t="shared" si="12"/>
        <v>1</v>
      </c>
      <c r="AJ8" s="5">
        <f t="shared" si="13"/>
        <v>2.4294510811086766E-2</v>
      </c>
      <c r="AK8" s="6" t="s">
        <v>73</v>
      </c>
    </row>
    <row r="9" spans="1:37" s="7" customFormat="1" ht="30" x14ac:dyDescent="0.25">
      <c r="A9" s="31"/>
      <c r="B9" s="1" t="s">
        <v>31</v>
      </c>
      <c r="C9" s="2">
        <v>24</v>
      </c>
      <c r="D9" s="2">
        <v>0</v>
      </c>
      <c r="E9" s="4">
        <f t="shared" si="14"/>
        <v>0</v>
      </c>
      <c r="F9" s="2">
        <v>2</v>
      </c>
      <c r="G9" s="2">
        <v>0</v>
      </c>
      <c r="H9" s="4">
        <f t="shared" si="1"/>
        <v>0</v>
      </c>
      <c r="I9" s="2">
        <v>3</v>
      </c>
      <c r="J9" s="2">
        <v>0</v>
      </c>
      <c r="K9" s="4">
        <f t="shared" si="2"/>
        <v>0</v>
      </c>
      <c r="L9" s="2">
        <v>9</v>
      </c>
      <c r="M9" s="2">
        <v>0</v>
      </c>
      <c r="N9" s="4">
        <f t="shared" si="3"/>
        <v>0</v>
      </c>
      <c r="O9" s="2">
        <v>15</v>
      </c>
      <c r="P9" s="2">
        <v>0</v>
      </c>
      <c r="Q9" s="4">
        <f t="shared" si="4"/>
        <v>0</v>
      </c>
      <c r="R9" s="2">
        <v>24</v>
      </c>
      <c r="S9" s="2">
        <v>0</v>
      </c>
      <c r="T9" s="4">
        <f t="shared" si="15"/>
        <v>0</v>
      </c>
      <c r="U9" s="2">
        <v>26</v>
      </c>
      <c r="V9" s="2">
        <v>0</v>
      </c>
      <c r="W9" s="4">
        <f t="shared" ref="W9:W15" si="16">V9/U9</f>
        <v>0</v>
      </c>
      <c r="X9" s="2">
        <v>27</v>
      </c>
      <c r="Y9" s="2">
        <v>0</v>
      </c>
      <c r="Z9" s="4">
        <f t="shared" ref="Z9:Z15" si="17">Y9/X9</f>
        <v>0</v>
      </c>
      <c r="AA9" s="2">
        <v>27</v>
      </c>
      <c r="AB9" s="2">
        <v>0</v>
      </c>
      <c r="AC9" s="4">
        <f t="shared" ref="AC9:AC15" si="18">AB9/AA9</f>
        <v>0</v>
      </c>
      <c r="AD9" s="2">
        <v>28</v>
      </c>
      <c r="AE9" s="2">
        <v>0</v>
      </c>
      <c r="AF9" s="4">
        <f t="shared" ref="AF9:AF15" si="19">AE9/AD9</f>
        <v>0</v>
      </c>
      <c r="AG9" s="2">
        <f t="shared" si="10"/>
        <v>24</v>
      </c>
      <c r="AH9" s="2">
        <f t="shared" si="11"/>
        <v>0</v>
      </c>
      <c r="AI9" s="2">
        <f t="shared" si="12"/>
        <v>0</v>
      </c>
      <c r="AJ9" s="5">
        <f t="shared" si="13"/>
        <v>0</v>
      </c>
      <c r="AK9" s="6" t="s">
        <v>73</v>
      </c>
    </row>
    <row r="10" spans="1:37" s="7" customFormat="1" ht="30" x14ac:dyDescent="0.25">
      <c r="A10" s="35" t="s">
        <v>32</v>
      </c>
      <c r="B10" s="1" t="s">
        <v>58</v>
      </c>
      <c r="C10" s="2">
        <v>19</v>
      </c>
      <c r="D10" s="2">
        <v>0</v>
      </c>
      <c r="E10" s="4">
        <f t="shared" si="14"/>
        <v>0</v>
      </c>
      <c r="F10" s="2">
        <v>2</v>
      </c>
      <c r="G10" s="2">
        <v>1</v>
      </c>
      <c r="H10" s="4">
        <f t="shared" si="1"/>
        <v>0.5</v>
      </c>
      <c r="I10" s="2">
        <v>1</v>
      </c>
      <c r="J10" s="2">
        <v>1</v>
      </c>
      <c r="K10" s="4">
        <f t="shared" si="2"/>
        <v>1</v>
      </c>
      <c r="L10" s="2">
        <v>0</v>
      </c>
      <c r="M10" s="2">
        <v>0</v>
      </c>
      <c r="N10" s="4" t="e">
        <f t="shared" si="3"/>
        <v>#DIV/0!</v>
      </c>
      <c r="O10" s="2">
        <v>5</v>
      </c>
      <c r="P10" s="2">
        <v>0</v>
      </c>
      <c r="Q10" s="4">
        <f t="shared" si="4"/>
        <v>0</v>
      </c>
      <c r="R10" s="2">
        <v>5</v>
      </c>
      <c r="S10" s="2">
        <v>0</v>
      </c>
      <c r="T10" s="4">
        <f t="shared" si="15"/>
        <v>0</v>
      </c>
      <c r="U10" s="2">
        <v>5</v>
      </c>
      <c r="V10" s="2">
        <v>2</v>
      </c>
      <c r="W10" s="4">
        <f t="shared" si="16"/>
        <v>0.4</v>
      </c>
      <c r="X10" s="2">
        <v>7</v>
      </c>
      <c r="Y10" s="2">
        <v>3</v>
      </c>
      <c r="Z10" s="4">
        <f t="shared" si="17"/>
        <v>0.42857142857142855</v>
      </c>
      <c r="AA10" s="2">
        <v>5</v>
      </c>
      <c r="AB10" s="2">
        <v>1</v>
      </c>
      <c r="AC10" s="4">
        <f t="shared" si="18"/>
        <v>0.2</v>
      </c>
      <c r="AD10" s="2">
        <v>6</v>
      </c>
      <c r="AE10" s="2">
        <v>0</v>
      </c>
      <c r="AF10" s="4">
        <f t="shared" si="19"/>
        <v>0</v>
      </c>
      <c r="AG10" s="2">
        <f t="shared" si="10"/>
        <v>19</v>
      </c>
      <c r="AH10" s="2">
        <f t="shared" si="11"/>
        <v>8</v>
      </c>
      <c r="AI10" s="2">
        <f t="shared" si="12"/>
        <v>1</v>
      </c>
      <c r="AJ10" s="5">
        <f>AVERAGE(E10,H10,K10,Q10,T10,W10,Z10,AC10,AF10)</f>
        <v>0.28095238095238095</v>
      </c>
      <c r="AK10" s="6" t="s">
        <v>75</v>
      </c>
    </row>
    <row r="11" spans="1:37" s="7" customFormat="1" x14ac:dyDescent="0.25">
      <c r="A11" s="31"/>
      <c r="B11" s="1" t="s">
        <v>34</v>
      </c>
      <c r="C11" s="2">
        <v>13</v>
      </c>
      <c r="D11" s="2">
        <v>1</v>
      </c>
      <c r="E11" s="4">
        <f t="shared" si="14"/>
        <v>7.6923076923076927E-2</v>
      </c>
      <c r="F11" s="2">
        <v>1</v>
      </c>
      <c r="G11" s="2">
        <v>3</v>
      </c>
      <c r="H11" s="4">
        <f t="shared" si="1"/>
        <v>3</v>
      </c>
      <c r="I11" s="2">
        <v>1</v>
      </c>
      <c r="J11" s="2">
        <v>1</v>
      </c>
      <c r="K11" s="4">
        <f t="shared" si="2"/>
        <v>1</v>
      </c>
      <c r="L11" s="2">
        <v>2</v>
      </c>
      <c r="M11" s="2">
        <v>0</v>
      </c>
      <c r="N11" s="4">
        <f t="shared" si="3"/>
        <v>0</v>
      </c>
      <c r="O11" s="2">
        <v>2</v>
      </c>
      <c r="P11" s="2">
        <v>0</v>
      </c>
      <c r="Q11" s="4">
        <f t="shared" si="4"/>
        <v>0</v>
      </c>
      <c r="R11" s="2">
        <v>4</v>
      </c>
      <c r="S11" s="2">
        <v>1</v>
      </c>
      <c r="T11" s="4">
        <f t="shared" si="15"/>
        <v>0.25</v>
      </c>
      <c r="U11" s="2">
        <v>2</v>
      </c>
      <c r="V11" s="2">
        <v>1</v>
      </c>
      <c r="W11" s="4">
        <f t="shared" si="16"/>
        <v>0.5</v>
      </c>
      <c r="X11" s="2">
        <v>2</v>
      </c>
      <c r="Y11" s="2">
        <v>0</v>
      </c>
      <c r="Z11" s="4">
        <f t="shared" si="17"/>
        <v>0</v>
      </c>
      <c r="AA11" s="2">
        <v>3</v>
      </c>
      <c r="AB11" s="2">
        <v>0</v>
      </c>
      <c r="AC11" s="4">
        <f t="shared" si="18"/>
        <v>0</v>
      </c>
      <c r="AD11" s="2">
        <v>3</v>
      </c>
      <c r="AE11" s="2">
        <v>2</v>
      </c>
      <c r="AF11" s="4">
        <f t="shared" si="19"/>
        <v>0.66666666666666663</v>
      </c>
      <c r="AG11" s="2">
        <f t="shared" si="10"/>
        <v>13</v>
      </c>
      <c r="AH11" s="2">
        <f t="shared" si="11"/>
        <v>9</v>
      </c>
      <c r="AI11" s="2">
        <f t="shared" si="12"/>
        <v>1</v>
      </c>
      <c r="AJ11" s="5">
        <f t="shared" si="13"/>
        <v>0.54935897435897441</v>
      </c>
      <c r="AK11" s="6" t="str">
        <f t="shared" ref="AK11:AK15" si="20">IF(AJ11&lt;0.01,"راكد",IF(AJ11&lt;0.15,"مشبع","مطلوب"))</f>
        <v>مطلوب</v>
      </c>
    </row>
    <row r="12" spans="1:37" s="7" customFormat="1" x14ac:dyDescent="0.25">
      <c r="A12" s="32" t="s">
        <v>42</v>
      </c>
      <c r="B12" s="1" t="s">
        <v>46</v>
      </c>
      <c r="C12" s="2">
        <v>18</v>
      </c>
      <c r="D12" s="2">
        <v>0</v>
      </c>
      <c r="E12" s="4">
        <f t="shared" si="14"/>
        <v>0</v>
      </c>
      <c r="F12" s="2">
        <v>17</v>
      </c>
      <c r="G12" s="2">
        <v>0</v>
      </c>
      <c r="H12" s="4">
        <f t="shared" si="1"/>
        <v>0</v>
      </c>
      <c r="I12" s="2">
        <v>16</v>
      </c>
      <c r="J12" s="2">
        <v>0</v>
      </c>
      <c r="K12" s="4">
        <f t="shared" si="2"/>
        <v>0</v>
      </c>
      <c r="L12" s="2">
        <v>17</v>
      </c>
      <c r="M12" s="2">
        <v>0</v>
      </c>
      <c r="N12" s="4">
        <f t="shared" si="3"/>
        <v>0</v>
      </c>
      <c r="O12" s="2">
        <v>13</v>
      </c>
      <c r="P12" s="2">
        <v>0</v>
      </c>
      <c r="Q12" s="4">
        <f t="shared" si="4"/>
        <v>0</v>
      </c>
      <c r="R12" s="2">
        <v>18</v>
      </c>
      <c r="S12" s="2">
        <v>0</v>
      </c>
      <c r="T12" s="4">
        <f t="shared" si="15"/>
        <v>0</v>
      </c>
      <c r="U12" s="2">
        <v>18</v>
      </c>
      <c r="V12" s="2">
        <v>0</v>
      </c>
      <c r="W12" s="4">
        <f t="shared" si="16"/>
        <v>0</v>
      </c>
      <c r="X12" s="2">
        <v>18</v>
      </c>
      <c r="Y12" s="2">
        <v>0</v>
      </c>
      <c r="Z12" s="4">
        <f t="shared" si="17"/>
        <v>0</v>
      </c>
      <c r="AA12" s="2">
        <v>17</v>
      </c>
      <c r="AB12" s="2">
        <v>0</v>
      </c>
      <c r="AC12" s="4">
        <f t="shared" si="18"/>
        <v>0</v>
      </c>
      <c r="AD12" s="2">
        <v>17</v>
      </c>
      <c r="AE12" s="2">
        <v>0</v>
      </c>
      <c r="AF12" s="4">
        <f t="shared" si="19"/>
        <v>0</v>
      </c>
      <c r="AG12" s="2">
        <f t="shared" si="10"/>
        <v>18</v>
      </c>
      <c r="AH12" s="2">
        <f t="shared" si="11"/>
        <v>0</v>
      </c>
      <c r="AI12" s="2">
        <f t="shared" si="12"/>
        <v>0</v>
      </c>
      <c r="AJ12" s="5">
        <f t="shared" si="13"/>
        <v>0</v>
      </c>
      <c r="AK12" s="6" t="str">
        <f t="shared" si="20"/>
        <v>راكد</v>
      </c>
    </row>
    <row r="13" spans="1:37" s="7" customFormat="1" x14ac:dyDescent="0.25">
      <c r="A13" s="30"/>
      <c r="B13" s="1" t="s">
        <v>47</v>
      </c>
      <c r="C13" s="2">
        <v>39</v>
      </c>
      <c r="D13" s="2">
        <v>0</v>
      </c>
      <c r="E13" s="4">
        <f t="shared" si="14"/>
        <v>0</v>
      </c>
      <c r="F13" s="2">
        <v>40</v>
      </c>
      <c r="G13" s="2">
        <v>3</v>
      </c>
      <c r="H13" s="4">
        <f t="shared" si="1"/>
        <v>7.4999999999999997E-2</v>
      </c>
      <c r="I13" s="2">
        <v>37</v>
      </c>
      <c r="J13" s="2">
        <v>3</v>
      </c>
      <c r="K13" s="4">
        <f t="shared" si="2"/>
        <v>8.1081081081081086E-2</v>
      </c>
      <c r="L13" s="2">
        <v>47</v>
      </c>
      <c r="M13" s="2">
        <v>1</v>
      </c>
      <c r="N13" s="4">
        <f t="shared" si="3"/>
        <v>2.1276595744680851E-2</v>
      </c>
      <c r="O13" s="2">
        <v>43</v>
      </c>
      <c r="P13" s="2">
        <v>1</v>
      </c>
      <c r="Q13" s="4">
        <f t="shared" si="4"/>
        <v>2.3255813953488372E-2</v>
      </c>
      <c r="R13" s="2">
        <v>41</v>
      </c>
      <c r="S13" s="2">
        <v>3</v>
      </c>
      <c r="T13" s="4">
        <f t="shared" si="15"/>
        <v>7.3170731707317069E-2</v>
      </c>
      <c r="U13" s="2">
        <v>51</v>
      </c>
      <c r="V13" s="2">
        <v>2</v>
      </c>
      <c r="W13" s="4">
        <f t="shared" si="16"/>
        <v>3.9215686274509803E-2</v>
      </c>
      <c r="X13" s="2">
        <v>43</v>
      </c>
      <c r="Y13" s="2">
        <v>4</v>
      </c>
      <c r="Z13" s="4">
        <f t="shared" si="17"/>
        <v>9.3023255813953487E-2</v>
      </c>
      <c r="AA13" s="2">
        <v>37</v>
      </c>
      <c r="AB13" s="2">
        <v>1</v>
      </c>
      <c r="AC13" s="4">
        <f t="shared" si="18"/>
        <v>2.7027027027027029E-2</v>
      </c>
      <c r="AD13" s="2">
        <v>42</v>
      </c>
      <c r="AE13" s="2">
        <v>2</v>
      </c>
      <c r="AF13" s="4">
        <f t="shared" si="19"/>
        <v>4.7619047619047616E-2</v>
      </c>
      <c r="AG13" s="2">
        <f t="shared" si="10"/>
        <v>39</v>
      </c>
      <c r="AH13" s="2">
        <f t="shared" si="11"/>
        <v>20</v>
      </c>
      <c r="AI13" s="2">
        <f t="shared" si="12"/>
        <v>2</v>
      </c>
      <c r="AJ13" s="5">
        <f t="shared" si="13"/>
        <v>4.8066923922110531E-2</v>
      </c>
      <c r="AK13" s="6" t="str">
        <f t="shared" si="20"/>
        <v>مشبع</v>
      </c>
    </row>
    <row r="14" spans="1:37" s="7" customFormat="1" x14ac:dyDescent="0.25">
      <c r="A14" s="35" t="s">
        <v>48</v>
      </c>
      <c r="B14" s="1" t="s">
        <v>49</v>
      </c>
      <c r="C14" s="2">
        <v>50</v>
      </c>
      <c r="D14" s="2">
        <v>0</v>
      </c>
      <c r="E14" s="4">
        <f t="shared" si="14"/>
        <v>0</v>
      </c>
      <c r="F14" s="2">
        <v>43</v>
      </c>
      <c r="G14" s="2">
        <v>0</v>
      </c>
      <c r="H14" s="4">
        <f t="shared" si="1"/>
        <v>0</v>
      </c>
      <c r="I14" s="2">
        <v>43</v>
      </c>
      <c r="J14" s="2">
        <v>1</v>
      </c>
      <c r="K14" s="4">
        <f t="shared" si="2"/>
        <v>2.3255813953488372E-2</v>
      </c>
      <c r="L14" s="2">
        <v>47</v>
      </c>
      <c r="M14" s="2">
        <v>0</v>
      </c>
      <c r="N14" s="4">
        <f t="shared" si="3"/>
        <v>0</v>
      </c>
      <c r="O14" s="2">
        <v>40</v>
      </c>
      <c r="P14" s="2">
        <v>1</v>
      </c>
      <c r="Q14" s="4">
        <f t="shared" si="4"/>
        <v>2.5000000000000001E-2</v>
      </c>
      <c r="R14" s="2">
        <v>47</v>
      </c>
      <c r="S14" s="2">
        <v>2</v>
      </c>
      <c r="T14" s="4">
        <f t="shared" si="15"/>
        <v>4.2553191489361701E-2</v>
      </c>
      <c r="U14" s="2">
        <v>46</v>
      </c>
      <c r="V14" s="2">
        <v>0</v>
      </c>
      <c r="W14" s="4">
        <f t="shared" si="16"/>
        <v>0</v>
      </c>
      <c r="X14" s="2">
        <v>52</v>
      </c>
      <c r="Y14" s="2">
        <v>6</v>
      </c>
      <c r="Z14" s="4">
        <f t="shared" si="17"/>
        <v>0.11538461538461539</v>
      </c>
      <c r="AA14" s="2">
        <v>46</v>
      </c>
      <c r="AB14" s="2">
        <v>0</v>
      </c>
      <c r="AC14" s="4">
        <f t="shared" si="18"/>
        <v>0</v>
      </c>
      <c r="AD14" s="2">
        <v>52</v>
      </c>
      <c r="AE14" s="2">
        <v>0</v>
      </c>
      <c r="AF14" s="4">
        <f t="shared" si="19"/>
        <v>0</v>
      </c>
      <c r="AG14" s="2">
        <f t="shared" si="10"/>
        <v>50</v>
      </c>
      <c r="AH14" s="2">
        <f t="shared" si="11"/>
        <v>10</v>
      </c>
      <c r="AI14" s="2">
        <f t="shared" si="12"/>
        <v>1</v>
      </c>
      <c r="AJ14" s="5">
        <f t="shared" si="13"/>
        <v>2.0619362082746544E-2</v>
      </c>
      <c r="AK14" s="6" t="str">
        <f t="shared" si="20"/>
        <v>مشبع</v>
      </c>
    </row>
    <row r="15" spans="1:37" s="7" customFormat="1" x14ac:dyDescent="0.25">
      <c r="A15" s="31"/>
      <c r="B15" s="1" t="s">
        <v>53</v>
      </c>
      <c r="C15" s="2">
        <v>60</v>
      </c>
      <c r="D15" s="2">
        <v>0</v>
      </c>
      <c r="E15" s="4">
        <f t="shared" si="14"/>
        <v>0</v>
      </c>
      <c r="F15" s="2">
        <v>58</v>
      </c>
      <c r="G15" s="2">
        <v>1</v>
      </c>
      <c r="H15" s="4">
        <f t="shared" si="1"/>
        <v>1.7241379310344827E-2</v>
      </c>
      <c r="I15" s="2">
        <v>59</v>
      </c>
      <c r="J15" s="2">
        <v>1</v>
      </c>
      <c r="K15" s="4">
        <f t="shared" si="2"/>
        <v>1.6949152542372881E-2</v>
      </c>
      <c r="L15" s="2">
        <v>73</v>
      </c>
      <c r="M15" s="2">
        <v>0</v>
      </c>
      <c r="N15" s="4">
        <f t="shared" si="3"/>
        <v>0</v>
      </c>
      <c r="O15" s="2">
        <v>78</v>
      </c>
      <c r="P15" s="2">
        <v>2</v>
      </c>
      <c r="Q15" s="4">
        <f t="shared" si="4"/>
        <v>2.564102564102564E-2</v>
      </c>
      <c r="R15" s="2">
        <v>80</v>
      </c>
      <c r="S15" s="2">
        <v>3</v>
      </c>
      <c r="T15" s="4">
        <f t="shared" si="15"/>
        <v>3.7499999999999999E-2</v>
      </c>
      <c r="U15" s="2">
        <v>81</v>
      </c>
      <c r="V15" s="2">
        <v>0</v>
      </c>
      <c r="W15" s="4">
        <f t="shared" si="16"/>
        <v>0</v>
      </c>
      <c r="X15" s="2">
        <v>74</v>
      </c>
      <c r="Y15" s="2">
        <v>0</v>
      </c>
      <c r="Z15" s="4">
        <f t="shared" si="17"/>
        <v>0</v>
      </c>
      <c r="AA15" s="2">
        <v>71</v>
      </c>
      <c r="AB15" s="2">
        <v>1</v>
      </c>
      <c r="AC15" s="4">
        <f t="shared" si="18"/>
        <v>1.4084507042253521E-2</v>
      </c>
      <c r="AD15" s="2">
        <v>75</v>
      </c>
      <c r="AE15" s="2">
        <v>1</v>
      </c>
      <c r="AF15" s="4">
        <f t="shared" si="19"/>
        <v>1.3333333333333334E-2</v>
      </c>
      <c r="AG15" s="2">
        <f t="shared" si="10"/>
        <v>60</v>
      </c>
      <c r="AH15" s="2">
        <f t="shared" si="11"/>
        <v>9</v>
      </c>
      <c r="AI15" s="2">
        <f t="shared" si="12"/>
        <v>1</v>
      </c>
      <c r="AJ15" s="5">
        <f t="shared" si="13"/>
        <v>1.247493978693302E-2</v>
      </c>
      <c r="AK15" s="6" t="str">
        <f t="shared" si="20"/>
        <v>مشبع</v>
      </c>
    </row>
    <row r="16" spans="1:37" ht="37.5" customHeight="1" x14ac:dyDescent="0.25">
      <c r="A16" s="26" t="s">
        <v>61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</sheetData>
  <mergeCells count="18">
    <mergeCell ref="B1:B2"/>
    <mergeCell ref="A3:A9"/>
    <mergeCell ref="F1:H1"/>
    <mergeCell ref="A12:A13"/>
    <mergeCell ref="A14:A15"/>
    <mergeCell ref="A16:AK16"/>
    <mergeCell ref="A10:A11"/>
    <mergeCell ref="AG1:AK1"/>
    <mergeCell ref="U1:W1"/>
    <mergeCell ref="X1:Z1"/>
    <mergeCell ref="AA1:AC1"/>
    <mergeCell ref="AD1:AF1"/>
    <mergeCell ref="C1:E1"/>
    <mergeCell ref="I1:K1"/>
    <mergeCell ref="L1:N1"/>
    <mergeCell ref="O1:Q1"/>
    <mergeCell ref="A1:A2"/>
    <mergeCell ref="R1:T1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rightToLeft="1" view="pageBreakPreview" zoomScale="60" zoomScaleNormal="100" workbookViewId="0">
      <selection activeCell="AJ2" sqref="AJ1:AJ1048576"/>
    </sheetView>
  </sheetViews>
  <sheetFormatPr defaultRowHeight="15" x14ac:dyDescent="0.25"/>
  <cols>
    <col min="1" max="1" width="21.140625" style="11" customWidth="1"/>
    <col min="2" max="2" width="30.140625" style="11" customWidth="1"/>
    <col min="3" max="32" width="9.140625" style="11" hidden="1" customWidth="1"/>
    <col min="33" max="33" width="9" style="11"/>
    <col min="34" max="34" width="11.140625" style="11" customWidth="1"/>
    <col min="35" max="35" width="12.7109375" style="11" customWidth="1"/>
    <col min="36" max="36" width="11.140625" style="11" hidden="1" customWidth="1"/>
    <col min="37" max="37" width="9" style="11"/>
  </cols>
  <sheetData>
    <row r="1" spans="1:37" ht="15" customHeight="1" x14ac:dyDescent="0.25">
      <c r="A1" s="36" t="s">
        <v>10</v>
      </c>
      <c r="B1" s="36" t="s">
        <v>11</v>
      </c>
      <c r="C1" s="33" t="s">
        <v>0</v>
      </c>
      <c r="D1" s="34"/>
      <c r="E1" s="34"/>
      <c r="F1" s="33" t="s">
        <v>1</v>
      </c>
      <c r="G1" s="34"/>
      <c r="H1" s="34"/>
      <c r="I1" s="33" t="s">
        <v>2</v>
      </c>
      <c r="J1" s="34"/>
      <c r="K1" s="34"/>
      <c r="L1" s="33" t="s">
        <v>3</v>
      </c>
      <c r="M1" s="34"/>
      <c r="N1" s="34"/>
      <c r="O1" s="33" t="s">
        <v>4</v>
      </c>
      <c r="P1" s="34"/>
      <c r="Q1" s="34"/>
      <c r="R1" s="33" t="s">
        <v>5</v>
      </c>
      <c r="S1" s="34"/>
      <c r="T1" s="34"/>
      <c r="U1" s="33" t="s">
        <v>6</v>
      </c>
      <c r="V1" s="34"/>
      <c r="W1" s="34"/>
      <c r="X1" s="33" t="s">
        <v>7</v>
      </c>
      <c r="Y1" s="34"/>
      <c r="Z1" s="34"/>
      <c r="AA1" s="33" t="s">
        <v>8</v>
      </c>
      <c r="AB1" s="34"/>
      <c r="AC1" s="34"/>
      <c r="AD1" s="33" t="s">
        <v>9</v>
      </c>
      <c r="AE1" s="34"/>
      <c r="AF1" s="34"/>
      <c r="AG1" s="27" t="s">
        <v>67</v>
      </c>
      <c r="AH1" s="28"/>
      <c r="AI1" s="28"/>
      <c r="AJ1" s="28"/>
      <c r="AK1" s="29"/>
    </row>
    <row r="2" spans="1:37" ht="60" x14ac:dyDescent="0.25">
      <c r="A2" s="37"/>
      <c r="B2" s="37"/>
      <c r="C2" s="9" t="s">
        <v>12</v>
      </c>
      <c r="D2" s="9" t="s">
        <v>13</v>
      </c>
      <c r="E2" s="9" t="s">
        <v>14</v>
      </c>
      <c r="F2" s="9" t="s">
        <v>12</v>
      </c>
      <c r="G2" s="9" t="s">
        <v>13</v>
      </c>
      <c r="H2" s="9" t="s">
        <v>14</v>
      </c>
      <c r="I2" s="9" t="s">
        <v>12</v>
      </c>
      <c r="J2" s="9" t="s">
        <v>13</v>
      </c>
      <c r="K2" s="9" t="s">
        <v>14</v>
      </c>
      <c r="L2" s="9" t="s">
        <v>12</v>
      </c>
      <c r="M2" s="9" t="s">
        <v>13</v>
      </c>
      <c r="N2" s="9" t="s">
        <v>14</v>
      </c>
      <c r="O2" s="9" t="s">
        <v>12</v>
      </c>
      <c r="P2" s="9" t="s">
        <v>13</v>
      </c>
      <c r="Q2" s="9" t="s">
        <v>14</v>
      </c>
      <c r="R2" s="9" t="s">
        <v>12</v>
      </c>
      <c r="S2" s="9" t="s">
        <v>13</v>
      </c>
      <c r="T2" s="9" t="s">
        <v>14</v>
      </c>
      <c r="U2" s="9" t="s">
        <v>12</v>
      </c>
      <c r="V2" s="9" t="s">
        <v>13</v>
      </c>
      <c r="W2" s="9" t="s">
        <v>14</v>
      </c>
      <c r="X2" s="9" t="s">
        <v>12</v>
      </c>
      <c r="Y2" s="9" t="s">
        <v>13</v>
      </c>
      <c r="Z2" s="9" t="s">
        <v>14</v>
      </c>
      <c r="AA2" s="9" t="s">
        <v>12</v>
      </c>
      <c r="AB2" s="9" t="s">
        <v>13</v>
      </c>
      <c r="AC2" s="9" t="s">
        <v>14</v>
      </c>
      <c r="AD2" s="9" t="s">
        <v>12</v>
      </c>
      <c r="AE2" s="9" t="s">
        <v>13</v>
      </c>
      <c r="AF2" s="9" t="s">
        <v>14</v>
      </c>
      <c r="AG2" s="10" t="s">
        <v>59</v>
      </c>
      <c r="AH2" s="10" t="s">
        <v>76</v>
      </c>
      <c r="AI2" s="10" t="s">
        <v>77</v>
      </c>
      <c r="AJ2" s="10" t="s">
        <v>78</v>
      </c>
      <c r="AK2" s="10" t="s">
        <v>60</v>
      </c>
    </row>
    <row r="3" spans="1:37" s="7" customFormat="1" ht="15" customHeight="1" x14ac:dyDescent="0.25">
      <c r="A3" s="14" t="s">
        <v>48</v>
      </c>
      <c r="B3" s="1" t="s">
        <v>53</v>
      </c>
      <c r="C3" s="2">
        <v>10</v>
      </c>
      <c r="D3" s="2">
        <v>0</v>
      </c>
      <c r="E3" s="4">
        <f t="shared" ref="E3" si="0">D3/C3</f>
        <v>0</v>
      </c>
      <c r="F3" s="2">
        <v>17</v>
      </c>
      <c r="G3" s="2">
        <v>1</v>
      </c>
      <c r="H3" s="4">
        <f t="shared" ref="H3" si="1">G3/F3</f>
        <v>5.8823529411764705E-2</v>
      </c>
      <c r="I3" s="2">
        <v>16</v>
      </c>
      <c r="J3" s="2">
        <v>1</v>
      </c>
      <c r="K3" s="4">
        <f t="shared" ref="K3" si="2">J3/I3</f>
        <v>6.25E-2</v>
      </c>
      <c r="L3" s="2">
        <v>19</v>
      </c>
      <c r="M3" s="2">
        <v>0</v>
      </c>
      <c r="N3" s="4">
        <f t="shared" ref="N3" si="3">M3/L3</f>
        <v>0</v>
      </c>
      <c r="O3" s="2">
        <v>22</v>
      </c>
      <c r="P3" s="2">
        <v>0</v>
      </c>
      <c r="Q3" s="4">
        <f t="shared" ref="Q3" si="4">P3/O3</f>
        <v>0</v>
      </c>
      <c r="R3" s="2">
        <v>20</v>
      </c>
      <c r="S3" s="2">
        <v>0</v>
      </c>
      <c r="T3" s="4">
        <f t="shared" ref="T3" si="5">S3/R3</f>
        <v>0</v>
      </c>
      <c r="U3" s="2">
        <v>20</v>
      </c>
      <c r="V3" s="2">
        <v>0</v>
      </c>
      <c r="W3" s="4">
        <f t="shared" ref="W3" si="6">V3/U3</f>
        <v>0</v>
      </c>
      <c r="X3" s="2">
        <v>13</v>
      </c>
      <c r="Y3" s="2">
        <v>1</v>
      </c>
      <c r="Z3" s="4">
        <f t="shared" ref="Z3" si="7">Y3/X3</f>
        <v>7.6923076923076927E-2</v>
      </c>
      <c r="AA3" s="2">
        <v>12</v>
      </c>
      <c r="AB3" s="2">
        <v>3</v>
      </c>
      <c r="AC3" s="4">
        <f t="shared" ref="AC3" si="8">AB3/AA3</f>
        <v>0.25</v>
      </c>
      <c r="AD3" s="2">
        <v>11</v>
      </c>
      <c r="AE3" s="2">
        <v>0</v>
      </c>
      <c r="AF3" s="4">
        <f t="shared" ref="AF3" si="9">AE3/AD3</f>
        <v>0</v>
      </c>
      <c r="AG3" s="2">
        <f>C3</f>
        <v>10</v>
      </c>
      <c r="AH3" s="2">
        <f>SUM(D3,G3,J3,M3,P3,S3,V3,Y3,AB3,AE3)</f>
        <v>6</v>
      </c>
      <c r="AI3" s="2">
        <f>ROUND(AH3/10,0)</f>
        <v>1</v>
      </c>
      <c r="AJ3" s="5">
        <f>AVERAGE(E3,H3,K3,N3,Q3,T3,W3,Z3,AC3,AF3)</f>
        <v>4.4824660633484163E-2</v>
      </c>
      <c r="AK3" s="6" t="str">
        <f>IF(AJ3&lt;0.01,"راكد",IF(AJ3&lt;0.15,"مشبع","مطلوب"))</f>
        <v>مشبع</v>
      </c>
    </row>
    <row r="4" spans="1:37" s="7" customFormat="1" ht="38.25" customHeight="1" x14ac:dyDescent="0.25">
      <c r="A4" s="26" t="s">
        <v>61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7" s="7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</sheetData>
  <mergeCells count="14">
    <mergeCell ref="AG1:AK1"/>
    <mergeCell ref="A4:AK4"/>
    <mergeCell ref="U1:W1"/>
    <mergeCell ref="X1:Z1"/>
    <mergeCell ref="AA1:AC1"/>
    <mergeCell ref="AD1:AF1"/>
    <mergeCell ref="C1:E1"/>
    <mergeCell ref="F1:H1"/>
    <mergeCell ref="I1:K1"/>
    <mergeCell ref="L1:N1"/>
    <mergeCell ref="O1:Q1"/>
    <mergeCell ref="R1:T1"/>
    <mergeCell ref="A1:A2"/>
    <mergeCell ref="B1:B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جامعيين  ذكور </vt:lpstr>
      <vt:lpstr>جامعيات اناث </vt:lpstr>
      <vt:lpstr>دبلوم اناث</vt:lpstr>
      <vt:lpstr>دبلوم ذكور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2021-07-27T21:06:40Z</dcterms:modified>
</cp:coreProperties>
</file>